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U1025\Desktop\住民税\個人住民税関係\申告相談関係\R07年度\申告様式集\農業ノート\"/>
    </mc:Choice>
  </mc:AlternateContent>
  <xr:revisionPtr revIDLastSave="0" documentId="13_ncr:1_{E8B7019E-ACE7-4868-9613-C5744ED61AAB}" xr6:coauthVersionLast="43" xr6:coauthVersionMax="43" xr10:uidLastSave="{00000000-0000-0000-0000-000000000000}"/>
  <bookViews>
    <workbookView xWindow="-4110" yWindow="-16320" windowWidth="29040" windowHeight="15840" tabRatio="907" xr2:uid="{00000000-000D-0000-FFFF-FFFF00000000}"/>
  </bookViews>
  <sheets>
    <sheet name="表・表紙" sheetId="28" r:id="rId1"/>
    <sheet name="裏・目次" sheetId="30" r:id="rId2"/>
    <sheet name="1表・見出し" sheetId="27" r:id="rId3"/>
    <sheet name="2裏・①販売金額②家事・事業消費 " sheetId="25" r:id="rId4"/>
    <sheet name="3表・③雑収入･収入合計" sheetId="26" r:id="rId5"/>
    <sheet name="4裏・⑧雇人⑨小作" sheetId="17" r:id="rId6"/>
    <sheet name="５表・⑪貸倒⑫利割" sheetId="8" r:id="rId7"/>
    <sheet name="6裏・㋑租税" sheetId="23" r:id="rId8"/>
    <sheet name="7表・㋺種苗㋩素蓄㋥肥料" sheetId="18" r:id="rId9"/>
    <sheet name="8裏・㋭飼料㋬農具費㋣農薬" sheetId="11" r:id="rId10"/>
    <sheet name="9表・㋠諸材料㋷修繕料" sheetId="6" r:id="rId11"/>
    <sheet name="10裏・㋦動力高熱" sheetId="12" r:id="rId12"/>
    <sheet name="11表・㋸衣料㋾共済" sheetId="13" r:id="rId13"/>
    <sheet name="12裏・㋻荷運㋕土地改良" sheetId="15" r:id="rId14"/>
    <sheet name="13表・㋡雑費㋵～㋞" sheetId="16" r:id="rId15"/>
    <sheet name="14裏・⑩減価償却費" sheetId="32" r:id="rId16"/>
    <sheet name="15表・減価計算シート" sheetId="21" r:id="rId17"/>
    <sheet name="16裏・耐用年数表 " sheetId="22" r:id="rId18"/>
    <sheet name="17表・経費合計・専従者" sheetId="19" r:id="rId19"/>
    <sheet name="18裏・背表紙裏" sheetId="29" r:id="rId20"/>
  </sheets>
  <definedNames>
    <definedName name="_xlnm._FilterDatabase" localSheetId="17" hidden="1">'16裏・耐用年数表 '!$A$4:$O$36</definedName>
    <definedName name="_xlnm.Print_Area" localSheetId="11">'10裏・㋦動力高熱'!$A$1:$L$40</definedName>
    <definedName name="_xlnm.Print_Area" localSheetId="12">'11表・㋸衣料㋾共済'!$A$1:$I$29</definedName>
    <definedName name="_xlnm.Print_Area" localSheetId="13">'12裏・㋻荷運㋕土地改良'!$A$1:$I$30</definedName>
    <definedName name="_xlnm.Print_Area" localSheetId="14">'13表・㋡雑費㋵～㋞'!$A$1:$I$30</definedName>
    <definedName name="_xlnm.Print_Area" localSheetId="15">'14裏・⑩減価償却費'!$A$1:$AR$38</definedName>
    <definedName name="_xlnm.Print_Area" localSheetId="17">'16裏・耐用年数表 '!$A$1:$O$43</definedName>
    <definedName name="_xlnm.Print_Area" localSheetId="18">'17表・経費合計・専従者'!$A$1:$L$31</definedName>
    <definedName name="_xlnm.Print_Area" localSheetId="19">'18裏・背表紙裏'!$A$1:$O$43</definedName>
    <definedName name="_xlnm.Print_Area" localSheetId="2">'1表・見出し'!$A$1:$G$30</definedName>
    <definedName name="_xlnm.Print_Area" localSheetId="3">'2裏・①販売金額②家事・事業消費 '!$A$1:$M$30</definedName>
    <definedName name="_xlnm.Print_Area" localSheetId="4">'3表・③雑収入･収入合計'!$A$1:$I$30</definedName>
    <definedName name="_xlnm.Print_Area" localSheetId="5">'4裏・⑧雇人⑨小作'!$A$1:$I$30</definedName>
    <definedName name="_xlnm.Print_Area" localSheetId="6">'５表・⑪貸倒⑫利割'!$A$1:$I$30</definedName>
    <definedName name="_xlnm.Print_Area" localSheetId="7">'6裏・㋑租税'!$A$1:$J$30</definedName>
    <definedName name="_xlnm.Print_Area" localSheetId="8">'7表・㋺種苗㋩素蓄㋥肥料'!$A$1:$I$29</definedName>
    <definedName name="_xlnm.Print_Area" localSheetId="9">'8裏・㋭飼料㋬農具費㋣農薬'!$A$1:$I$30</definedName>
    <definedName name="_xlnm.Print_Area" localSheetId="10">'9表・㋠諸材料㋷修繕料'!$A$1:$I$29</definedName>
    <definedName name="_xlnm.Print_Area" localSheetId="1">裏・目次!$A$1:$G$32</definedName>
    <definedName name="_xlnm.Print_Titles" localSheetId="17">'16裏・耐用年数表 '!$1:$4</definedName>
  </definedNames>
  <calcPr calcId="191029"/>
</workbook>
</file>

<file path=xl/calcChain.xml><?xml version="1.0" encoding="utf-8"?>
<calcChain xmlns="http://schemas.openxmlformats.org/spreadsheetml/2006/main">
  <c r="AN25" i="32" l="1"/>
  <c r="AN26" i="32" s="1"/>
  <c r="AN27" i="32" s="1"/>
  <c r="AN28" i="32" s="1"/>
  <c r="AN29" i="32" s="1"/>
  <c r="AN30" i="32" s="1"/>
  <c r="AN31" i="32" s="1"/>
  <c r="AN32" i="32" s="1"/>
  <c r="AN33" i="32" s="1"/>
  <c r="AN34" i="32" s="1"/>
  <c r="AN35" i="32" s="1"/>
  <c r="AN36" i="32" s="1"/>
  <c r="AN37" i="32" s="1"/>
  <c r="I18" i="26"/>
  <c r="I27" i="26" s="1"/>
  <c r="I28" i="26" s="1"/>
  <c r="A30" i="19" s="1"/>
  <c r="F17" i="19"/>
  <c r="F16" i="19"/>
  <c r="L32" i="21"/>
  <c r="F6" i="19" s="1"/>
  <c r="O26" i="32"/>
  <c r="O27" i="32"/>
  <c r="O28" i="32"/>
  <c r="O29" i="32"/>
  <c r="O24" i="32"/>
  <c r="O25" i="32"/>
  <c r="O23" i="32"/>
  <c r="R23" i="32" s="1"/>
  <c r="I28" i="16"/>
  <c r="F23" i="19" s="1"/>
  <c r="D28" i="16"/>
  <c r="F24" i="19" s="1"/>
  <c r="I27" i="15"/>
  <c r="F22" i="19" s="1"/>
  <c r="D28" i="15"/>
  <c r="F21" i="19" s="1"/>
  <c r="I27" i="13"/>
  <c r="F20" i="19" s="1"/>
  <c r="D26" i="13"/>
  <c r="F19" i="19" s="1"/>
  <c r="D38" i="12"/>
  <c r="D37" i="12"/>
  <c r="D36" i="12"/>
  <c r="D35" i="12"/>
  <c r="D34" i="12"/>
  <c r="D33" i="12"/>
  <c r="D32" i="12"/>
  <c r="D31" i="12"/>
  <c r="D30" i="12"/>
  <c r="D29" i="12"/>
  <c r="D28" i="12"/>
  <c r="D27" i="12"/>
  <c r="H38" i="12"/>
  <c r="H37" i="12"/>
  <c r="H36" i="12"/>
  <c r="H35" i="12"/>
  <c r="H34" i="12"/>
  <c r="H33" i="12"/>
  <c r="H32" i="12"/>
  <c r="H31" i="12"/>
  <c r="H30" i="12"/>
  <c r="H39" i="12" s="1"/>
  <c r="H29" i="12"/>
  <c r="H28" i="12"/>
  <c r="H27" i="12"/>
  <c r="L38" i="12"/>
  <c r="L37" i="12"/>
  <c r="L36" i="12"/>
  <c r="L35" i="12"/>
  <c r="L34" i="12"/>
  <c r="L33" i="12"/>
  <c r="L32" i="12"/>
  <c r="L31" i="12"/>
  <c r="L30" i="12"/>
  <c r="L29" i="12"/>
  <c r="L28" i="12"/>
  <c r="L27" i="12"/>
  <c r="L22" i="12"/>
  <c r="L21" i="12"/>
  <c r="L20" i="12"/>
  <c r="L19" i="12"/>
  <c r="L18" i="12"/>
  <c r="L17" i="12"/>
  <c r="L16" i="12"/>
  <c r="L15" i="12"/>
  <c r="L14" i="12"/>
  <c r="L13" i="12"/>
  <c r="L12" i="12"/>
  <c r="L11" i="12"/>
  <c r="H22" i="12"/>
  <c r="H21" i="12"/>
  <c r="H20" i="12"/>
  <c r="H19" i="12"/>
  <c r="H18" i="12"/>
  <c r="H17" i="12"/>
  <c r="H16" i="12"/>
  <c r="H15" i="12"/>
  <c r="H14" i="12"/>
  <c r="H13" i="12"/>
  <c r="H12" i="12"/>
  <c r="H11" i="12"/>
  <c r="H23" i="12" s="1"/>
  <c r="D22" i="12"/>
  <c r="D21" i="12"/>
  <c r="D20" i="12"/>
  <c r="D19" i="12"/>
  <c r="D18" i="12"/>
  <c r="D17" i="12"/>
  <c r="D16" i="12"/>
  <c r="D15" i="12"/>
  <c r="D14" i="12"/>
  <c r="D13" i="12"/>
  <c r="D12" i="12"/>
  <c r="D11" i="12"/>
  <c r="I28" i="11"/>
  <c r="F15" i="19" s="1"/>
  <c r="D29" i="11"/>
  <c r="F14" i="19" s="1"/>
  <c r="D12" i="11"/>
  <c r="F13" i="19" s="1"/>
  <c r="I27" i="18"/>
  <c r="F12" i="19" s="1"/>
  <c r="D28" i="18"/>
  <c r="F11" i="19" s="1"/>
  <c r="D15" i="18"/>
  <c r="F10" i="19" s="1"/>
  <c r="D28" i="23"/>
  <c r="F9" i="19" s="1"/>
  <c r="I28" i="8"/>
  <c r="F8" i="19" s="1"/>
  <c r="D28" i="8"/>
  <c r="F7" i="19" s="1"/>
  <c r="I28" i="17"/>
  <c r="F5" i="19" s="1"/>
  <c r="D28" i="17"/>
  <c r="F4" i="19" s="1"/>
  <c r="M28" i="25"/>
  <c r="I26" i="26" s="1"/>
  <c r="F28" i="25"/>
  <c r="I25" i="26" s="1"/>
  <c r="D39" i="12"/>
  <c r="L39" i="12" l="1"/>
  <c r="R24" i="32"/>
  <c r="R25" i="32" s="1"/>
  <c r="R26" i="32" s="1"/>
  <c r="R27" i="32" s="1"/>
  <c r="R28" i="32" s="1"/>
  <c r="R29" i="32" s="1"/>
  <c r="O30" i="32" s="1"/>
  <c r="R30" i="32" s="1"/>
  <c r="D23" i="12"/>
  <c r="K40" i="12" s="1"/>
  <c r="F18" i="19" s="1"/>
  <c r="F27" i="19" s="1"/>
  <c r="C30" i="19" s="1"/>
  <c r="L23" i="12"/>
  <c r="D30" i="19"/>
  <c r="F30" i="19"/>
  <c r="G30" i="19"/>
  <c r="B30" i="19"/>
</calcChain>
</file>

<file path=xl/sharedStrings.xml><?xml version="1.0" encoding="utf-8"?>
<sst xmlns="http://schemas.openxmlformats.org/spreadsheetml/2006/main" count="912" uniqueCount="640">
  <si>
    <t>金額</t>
    <rPh sb="0" eb="2">
      <t>キンガク</t>
    </rPh>
    <phoneticPr fontId="2"/>
  </si>
  <si>
    <t>月</t>
    <rPh sb="0" eb="1">
      <t>ツキ</t>
    </rPh>
    <phoneticPr fontId="2"/>
  </si>
  <si>
    <t>計</t>
    <rPh sb="0" eb="1">
      <t>ケイ</t>
    </rPh>
    <phoneticPr fontId="2"/>
  </si>
  <si>
    <t>日</t>
    <rPh sb="0" eb="1">
      <t>ヒ</t>
    </rPh>
    <phoneticPr fontId="2"/>
  </si>
  <si>
    <t>摘要</t>
    <rPh sb="0" eb="2">
      <t>テキヨウ</t>
    </rPh>
    <phoneticPr fontId="2"/>
  </si>
  <si>
    <t>・</t>
    <phoneticPr fontId="2"/>
  </si>
  <si>
    <t>～ 収支内訳書〈科目㋣〉に記載 ～</t>
    <phoneticPr fontId="2"/>
  </si>
  <si>
    <t>　⑫ 利子割引料</t>
    <rPh sb="3" eb="5">
      <t>リシ</t>
    </rPh>
    <rPh sb="5" eb="8">
      <t>ワリビキリョウ</t>
    </rPh>
    <phoneticPr fontId="2"/>
  </si>
  <si>
    <t>　⑪ 貸倒金</t>
    <rPh sb="3" eb="6">
      <t>カシダオレキン</t>
    </rPh>
    <phoneticPr fontId="2"/>
  </si>
  <si>
    <t>　⑨ 小作料・賃借料</t>
    <rPh sb="3" eb="6">
      <t>コサクリョウ</t>
    </rPh>
    <rPh sb="7" eb="10">
      <t>チンシャクリョウ</t>
    </rPh>
    <phoneticPr fontId="2"/>
  </si>
  <si>
    <t>　㋺ 種苗費</t>
    <rPh sb="3" eb="5">
      <t>シュビョウ</t>
    </rPh>
    <rPh sb="5" eb="6">
      <t>ヒ</t>
    </rPh>
    <phoneticPr fontId="2"/>
  </si>
  <si>
    <t>　㋑ 租税公課</t>
    <rPh sb="3" eb="5">
      <t>ソゼイ</t>
    </rPh>
    <rPh sb="5" eb="7">
      <t>コウカ</t>
    </rPh>
    <phoneticPr fontId="2"/>
  </si>
  <si>
    <t>　㋥ 肥料費</t>
    <rPh sb="3" eb="5">
      <t>ヒリョウ</t>
    </rPh>
    <rPh sb="5" eb="6">
      <t>ヒ</t>
    </rPh>
    <phoneticPr fontId="2"/>
  </si>
  <si>
    <t>　㋩ 素畜費</t>
    <rPh sb="3" eb="4">
      <t>ス</t>
    </rPh>
    <rPh sb="4" eb="5">
      <t>チク</t>
    </rPh>
    <rPh sb="5" eb="6">
      <t>ヒ</t>
    </rPh>
    <phoneticPr fontId="2"/>
  </si>
  <si>
    <t>　㋬ 農具費</t>
    <rPh sb="3" eb="5">
      <t>ノウグ</t>
    </rPh>
    <rPh sb="5" eb="6">
      <t>ヒ</t>
    </rPh>
    <phoneticPr fontId="2"/>
  </si>
  <si>
    <t>　㋭ 飼料費</t>
    <rPh sb="3" eb="5">
      <t>シリョウ</t>
    </rPh>
    <rPh sb="5" eb="6">
      <t>ヒ</t>
    </rPh>
    <phoneticPr fontId="2"/>
  </si>
  <si>
    <t>　㋠ 諸材料費</t>
    <rPh sb="3" eb="4">
      <t>ショ</t>
    </rPh>
    <rPh sb="4" eb="7">
      <t>ザイリョウヒ</t>
    </rPh>
    <phoneticPr fontId="2"/>
  </si>
  <si>
    <t>　㋣ 農薬衛生費</t>
    <rPh sb="3" eb="5">
      <t>ノウヤク</t>
    </rPh>
    <rPh sb="5" eb="8">
      <t>エイセイヒ</t>
    </rPh>
    <phoneticPr fontId="2"/>
  </si>
  <si>
    <t>　㋦ 動力光熱費</t>
    <rPh sb="3" eb="5">
      <t>ドウリョク</t>
    </rPh>
    <rPh sb="5" eb="8">
      <t>コウネツヒ</t>
    </rPh>
    <phoneticPr fontId="2"/>
  </si>
  <si>
    <t>　㋷ 修繕費</t>
    <rPh sb="3" eb="6">
      <t>シュウゼンヒ</t>
    </rPh>
    <phoneticPr fontId="2"/>
  </si>
  <si>
    <t>　㋾ 農業共済掛金</t>
    <rPh sb="3" eb="5">
      <t>ノウギョウ</t>
    </rPh>
    <rPh sb="5" eb="7">
      <t>キョウサイ</t>
    </rPh>
    <rPh sb="7" eb="8">
      <t>カカリ</t>
    </rPh>
    <rPh sb="8" eb="9">
      <t>キン</t>
    </rPh>
    <phoneticPr fontId="2"/>
  </si>
  <si>
    <t>　㋸ 作業用衣料費</t>
    <rPh sb="3" eb="6">
      <t>サギョウヨウ</t>
    </rPh>
    <rPh sb="6" eb="9">
      <t>イリョウヒ</t>
    </rPh>
    <phoneticPr fontId="2"/>
  </si>
  <si>
    <t>　㋕ 土地改良費</t>
    <rPh sb="3" eb="5">
      <t>トチ</t>
    </rPh>
    <rPh sb="5" eb="7">
      <t>カイリョウ</t>
    </rPh>
    <rPh sb="7" eb="8">
      <t>ヒ</t>
    </rPh>
    <phoneticPr fontId="2"/>
  </si>
  <si>
    <t>　㋻ 荷造運賃手数料</t>
    <rPh sb="3" eb="4">
      <t>ニ</t>
    </rPh>
    <rPh sb="4" eb="5">
      <t>ヅクリ</t>
    </rPh>
    <rPh sb="5" eb="7">
      <t>ウンチン</t>
    </rPh>
    <rPh sb="7" eb="10">
      <t>テスウリョウ</t>
    </rPh>
    <phoneticPr fontId="2"/>
  </si>
  <si>
    <t>　㋡ 雑費</t>
    <rPh sb="3" eb="5">
      <t>ザッピ</t>
    </rPh>
    <phoneticPr fontId="2"/>
  </si>
  <si>
    <t>　⑧ 雇人費</t>
    <rPh sb="3" eb="4">
      <t>ヤトイ</t>
    </rPh>
    <rPh sb="4" eb="5">
      <t>ヒト</t>
    </rPh>
    <rPh sb="5" eb="6">
      <t>ヒ</t>
    </rPh>
    <phoneticPr fontId="2"/>
  </si>
  <si>
    <t>～ 収支内訳書〈科目㋺〉に記載 ～</t>
    <phoneticPr fontId="2"/>
  </si>
  <si>
    <t>～ 収支内訳書〈科目⑪〉に記載 ～</t>
    <phoneticPr fontId="2"/>
  </si>
  <si>
    <t>～ 収支内訳書〈科目⑫〉に記載 ～</t>
    <phoneticPr fontId="2"/>
  </si>
  <si>
    <t>～ 収支内訳書〈科目⑧〉に記載 ～</t>
    <phoneticPr fontId="2"/>
  </si>
  <si>
    <t>～ 収支内訳書〈科目⑨〉に記載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</si>
  <si>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</si>
  <si>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</si>
  <si>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</si>
  <si>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</si>
  <si>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</si>
  <si>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</si>
  <si>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</si>
  <si>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</si>
  <si>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</si>
  <si>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</si>
  <si>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 収支内訳書〈科目㋡〉に記載 ～</t>
    <phoneticPr fontId="2"/>
  </si>
  <si>
    <t>⑧</t>
    <phoneticPr fontId="2"/>
  </si>
  <si>
    <t>⑨</t>
    <phoneticPr fontId="2"/>
  </si>
  <si>
    <t>⑪</t>
    <phoneticPr fontId="2"/>
  </si>
  <si>
    <t>⑫</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</si>
  <si>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</si>
  <si>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</si>
  <si>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</si>
  <si>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</si>
  <si>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</si>
  <si>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</si>
  <si>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</si>
  <si>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</si>
  <si>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</si>
  <si>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</si>
  <si>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</si>
  <si>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</si>
  <si>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</si>
  <si>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</si>
  <si>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（アルバイト代も含みます）</t>
    <phoneticPr fontId="2"/>
  </si>
  <si>
    <t>耕起、田植え、稲刈り等の農作業の委託料</t>
    <phoneticPr fontId="2"/>
  </si>
  <si>
    <t>・</t>
    <phoneticPr fontId="2"/>
  </si>
  <si>
    <t>・</t>
    <phoneticPr fontId="2"/>
  </si>
  <si>
    <t>・</t>
    <phoneticPr fontId="2"/>
  </si>
  <si>
    <t>村山北部土地改良区や任意水利組合の賦課金</t>
    <phoneticPr fontId="2"/>
  </si>
  <si>
    <t>・</t>
    <phoneticPr fontId="2"/>
  </si>
  <si>
    <t>・</t>
    <phoneticPr fontId="2"/>
  </si>
  <si>
    <t>・</t>
    <phoneticPr fontId="2"/>
  </si>
  <si>
    <t>・</t>
    <phoneticPr fontId="2"/>
  </si>
  <si>
    <t>◎</t>
    <phoneticPr fontId="2"/>
  </si>
  <si>
    <t>利子割引料に該当しないもの</t>
    <rPh sb="0" eb="2">
      <t>リシ</t>
    </rPh>
    <rPh sb="2" eb="5">
      <t>ワリビキリョウ</t>
    </rPh>
    <rPh sb="6" eb="8">
      <t>ガイトウ</t>
    </rPh>
    <phoneticPr fontId="2"/>
  </si>
  <si>
    <t>◎</t>
    <phoneticPr fontId="2"/>
  </si>
  <si>
    <t>修繕費に該当しないもの</t>
    <rPh sb="0" eb="2">
      <t>シュウゼン</t>
    </rPh>
    <rPh sb="2" eb="3">
      <t>ヒ</t>
    </rPh>
    <rPh sb="4" eb="6">
      <t>ガイトウ</t>
    </rPh>
    <phoneticPr fontId="2"/>
  </si>
  <si>
    <t>農業共済掛金に該当しないもの</t>
    <rPh sb="0" eb="6">
      <t>ノウギョウキョウサイカケキン</t>
    </rPh>
    <rPh sb="7" eb="9">
      <t>ガイトウ</t>
    </rPh>
    <phoneticPr fontId="2"/>
  </si>
  <si>
    <t>（ライスセンター、カントリー)</t>
    <phoneticPr fontId="2"/>
  </si>
  <si>
    <t>農作業に必要な作業衣、長靴、作業帽子、</t>
    <phoneticPr fontId="2"/>
  </si>
  <si>
    <t>手袋などの購入費用</t>
    <phoneticPr fontId="2"/>
  </si>
  <si>
    <t>水稲（果樹）共済掛金、農機具共済掛金、農業</t>
    <phoneticPr fontId="2"/>
  </si>
  <si>
    <t>用車両の損害保険料、農業用の建物などに係る</t>
    <phoneticPr fontId="2"/>
  </si>
  <si>
    <t>火災保険料等</t>
    <phoneticPr fontId="2"/>
  </si>
  <si>
    <t>出荷の際の包装費用・梱包費用（ダンボール、</t>
    <rPh sb="7" eb="9">
      <t>ヒヨウ</t>
    </rPh>
    <phoneticPr fontId="2"/>
  </si>
  <si>
    <t>　㋵～㋞ 空欄〈その他〉</t>
    <rPh sb="5" eb="7">
      <t>クウラン</t>
    </rPh>
    <rPh sb="10" eb="11">
      <t>タ</t>
    </rPh>
    <phoneticPr fontId="2"/>
  </si>
  <si>
    <t>　 ㋵～㋞ の空欄に書いても結構です。</t>
    <rPh sb="7" eb="9">
      <t>クウラン</t>
    </rPh>
    <rPh sb="10" eb="11">
      <t>カ</t>
    </rPh>
    <rPh sb="14" eb="16">
      <t>ケッコウ</t>
    </rPh>
    <phoneticPr fontId="2"/>
  </si>
  <si>
    <t>～ 収支内訳書〈科目㋵～㋞〉に記載 ～</t>
    <phoneticPr fontId="2"/>
  </si>
  <si>
    <t>㋵～㋞</t>
    <phoneticPr fontId="2"/>
  </si>
  <si>
    <t>　経費合計</t>
    <rPh sb="1" eb="3">
      <t>ケイヒ</t>
    </rPh>
    <rPh sb="3" eb="5">
      <t>ゴウケイ</t>
    </rPh>
    <phoneticPr fontId="2"/>
  </si>
  <si>
    <t>科目番号</t>
    <rPh sb="0" eb="2">
      <t>カモク</t>
    </rPh>
    <rPh sb="2" eb="4">
      <t>バンゴウ</t>
    </rPh>
    <phoneticPr fontId="2"/>
  </si>
  <si>
    <t>科目</t>
    <rPh sb="0" eb="2">
      <t>カモク</t>
    </rPh>
    <phoneticPr fontId="2"/>
  </si>
  <si>
    <t>小作料・賃借料</t>
    <rPh sb="4" eb="6">
      <t>チンシャク</t>
    </rPh>
    <rPh sb="6" eb="7">
      <t>リョウ</t>
    </rPh>
    <phoneticPr fontId="2"/>
  </si>
  <si>
    <t>減価償却費</t>
  </si>
  <si>
    <t>貸倒金</t>
  </si>
  <si>
    <t>利子割引料</t>
  </si>
  <si>
    <t>租税公課</t>
  </si>
  <si>
    <t>土地改良費</t>
  </si>
  <si>
    <t>諸材料費</t>
  </si>
  <si>
    <t>雑費</t>
  </si>
  <si>
    <t>農薬衛生費</t>
  </si>
  <si>
    <t>肥料費</t>
  </si>
  <si>
    <t>動力光熱費</t>
  </si>
  <si>
    <t>農具費</t>
  </si>
  <si>
    <t>修繕費</t>
  </si>
  <si>
    <t>作業用衣料費</t>
  </si>
  <si>
    <t>種苗費</t>
  </si>
  <si>
    <t>素畜費</t>
    <rPh sb="0" eb="1">
      <t>ソ</t>
    </rPh>
    <rPh sb="1" eb="2">
      <t>チク</t>
    </rPh>
    <rPh sb="2" eb="3">
      <t>ヒ</t>
    </rPh>
    <phoneticPr fontId="2"/>
  </si>
  <si>
    <t>飼料費</t>
    <rPh sb="0" eb="2">
      <t>シリョウ</t>
    </rPh>
    <rPh sb="2" eb="3">
      <t>ヒ</t>
    </rPh>
    <phoneticPr fontId="2"/>
  </si>
  <si>
    <t>荷造運賃手数料</t>
  </si>
  <si>
    <t>農業共済掛金</t>
  </si>
  <si>
    <t>雇人費</t>
  </si>
  <si>
    <t>　　⑧</t>
    <phoneticPr fontId="2"/>
  </si>
  <si>
    <t>　　⑨</t>
    <phoneticPr fontId="2"/>
  </si>
  <si>
    <t>　　⑩</t>
    <phoneticPr fontId="2"/>
  </si>
  <si>
    <t>　　⑪</t>
    <phoneticPr fontId="2"/>
  </si>
  <si>
    <t>　　⑫</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</si>
  <si>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</si>
  <si>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</si>
  <si>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</si>
  <si>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</si>
  <si>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</si>
  <si>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</si>
  <si>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</si>
  <si>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</si>
  <si>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</si>
  <si>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</si>
  <si>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</si>
  <si>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</si>
  <si>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</si>
  <si>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</si>
  <si>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</si>
  <si>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経費合計</t>
    <rPh sb="7" eb="9">
      <t>ケイヒ</t>
    </rPh>
    <rPh sb="9" eb="11">
      <t>ゴウケイ</t>
    </rPh>
    <phoneticPr fontId="2"/>
  </si>
  <si>
    <t>§⑧～㋡に含まれないその他の経費がある場合、</t>
    <rPh sb="5" eb="6">
      <t>フク</t>
    </rPh>
    <rPh sb="12" eb="13">
      <t>タ</t>
    </rPh>
    <rPh sb="14" eb="16">
      <t>ケイヒ</t>
    </rPh>
    <rPh sb="19" eb="21">
      <t>バアイ</t>
    </rPh>
    <phoneticPr fontId="2"/>
  </si>
  <si>
    <t>農協等の施設利用料</t>
    <phoneticPr fontId="2"/>
  </si>
  <si>
    <t>カントリーエレベーター利用料</t>
    <rPh sb="11" eb="14">
      <t>リヨウリョウ</t>
    </rPh>
    <phoneticPr fontId="2"/>
  </si>
  <si>
    <t>（農協・銀行発行の利子証明書が必要）</t>
    <rPh sb="1" eb="3">
      <t>ノウキョウ</t>
    </rPh>
    <rPh sb="4" eb="6">
      <t>ギンコウ</t>
    </rPh>
    <rPh sb="6" eb="8">
      <t>ハッコウ</t>
    </rPh>
    <rPh sb="9" eb="11">
      <t>リシ</t>
    </rPh>
    <rPh sb="11" eb="14">
      <t>ショウメイショ</t>
    </rPh>
    <rPh sb="15" eb="17">
      <t>ヒツヨウ</t>
    </rPh>
    <phoneticPr fontId="2"/>
  </si>
  <si>
    <t>元金の月々の返済額は該当しません。</t>
    <rPh sb="3" eb="5">
      <t>ツキヅキ</t>
    </rPh>
    <phoneticPr fontId="2"/>
  </si>
  <si>
    <t>田畑・農作業小屋の固定資産税</t>
    <rPh sb="0" eb="2">
      <t>タハタ</t>
    </rPh>
    <rPh sb="3" eb="6">
      <t>ノウサギョウ</t>
    </rPh>
    <rPh sb="6" eb="8">
      <t>コヤ</t>
    </rPh>
    <rPh sb="9" eb="11">
      <t>コテイ</t>
    </rPh>
    <rPh sb="11" eb="14">
      <t>シサンゼイ</t>
    </rPh>
    <phoneticPr fontId="2"/>
  </si>
  <si>
    <t>水稲共済掛金</t>
    <rPh sb="0" eb="2">
      <t>スイトウ</t>
    </rPh>
    <rPh sb="2" eb="4">
      <t>キョウサイ</t>
    </rPh>
    <rPh sb="4" eb="6">
      <t>カケキン</t>
    </rPh>
    <phoneticPr fontId="2"/>
  </si>
  <si>
    <t>土地改良事業の賦課金や客土費用</t>
    <phoneticPr fontId="2"/>
  </si>
  <si>
    <t>土地改良区費</t>
    <rPh sb="0" eb="2">
      <t>トチ</t>
    </rPh>
    <rPh sb="2" eb="4">
      <t>カイリョウ</t>
    </rPh>
    <rPh sb="4" eb="5">
      <t>ク</t>
    </rPh>
    <rPh sb="5" eb="6">
      <t>ヒ</t>
    </rPh>
    <phoneticPr fontId="2"/>
  </si>
  <si>
    <t>水利組合費</t>
    <rPh sb="0" eb="2">
      <t>スイリ</t>
    </rPh>
    <rPh sb="2" eb="5">
      <t>クミアイヒ</t>
    </rPh>
    <phoneticPr fontId="2"/>
  </si>
  <si>
    <t>　⑩ 減価償却費</t>
    <rPh sb="3" eb="5">
      <t>ゲンカ</t>
    </rPh>
    <rPh sb="5" eb="7">
      <t>ショウキャク</t>
    </rPh>
    <rPh sb="7" eb="8">
      <t>ヒ</t>
    </rPh>
    <phoneticPr fontId="2"/>
  </si>
  <si>
    <t>償却資産名</t>
    <rPh sb="0" eb="2">
      <t>ショウキャク</t>
    </rPh>
    <rPh sb="2" eb="4">
      <t>シサン</t>
    </rPh>
    <rPh sb="4" eb="5">
      <t>ナ</t>
    </rPh>
    <phoneticPr fontId="2"/>
  </si>
  <si>
    <t>年式</t>
    <rPh sb="0" eb="2">
      <t>ネンシキ</t>
    </rPh>
    <phoneticPr fontId="2"/>
  </si>
  <si>
    <t>資産の
購入の状況</t>
    <rPh sb="0" eb="2">
      <t>シサン</t>
    </rPh>
    <rPh sb="4" eb="6">
      <t>コウニュウ</t>
    </rPh>
    <rPh sb="7" eb="9">
      <t>ジョウキョウ</t>
    </rPh>
    <phoneticPr fontId="2"/>
  </si>
  <si>
    <t>取得年月</t>
    <rPh sb="0" eb="2">
      <t>シュトク</t>
    </rPh>
    <rPh sb="2" eb="4">
      <t>ネンゲツ</t>
    </rPh>
    <phoneticPr fontId="2"/>
  </si>
  <si>
    <t>取得価格</t>
    <rPh sb="0" eb="2">
      <t>シュトク</t>
    </rPh>
    <rPh sb="2" eb="4">
      <t>カカク</t>
    </rPh>
    <phoneticPr fontId="2"/>
  </si>
  <si>
    <t>償却基礎金額</t>
    <rPh sb="0" eb="2">
      <t>ショウキャク</t>
    </rPh>
    <rPh sb="2" eb="4">
      <t>キソ</t>
    </rPh>
    <rPh sb="4" eb="6">
      <t>キンガク</t>
    </rPh>
    <phoneticPr fontId="2"/>
  </si>
  <si>
    <t>耐用
年数</t>
    <rPh sb="0" eb="2">
      <t>タイヨウ</t>
    </rPh>
    <rPh sb="3" eb="5">
      <t>ネンスウ</t>
    </rPh>
    <phoneticPr fontId="2"/>
  </si>
  <si>
    <t>償却率</t>
    <rPh sb="0" eb="3">
      <t>ショウキャクリツ</t>
    </rPh>
    <phoneticPr fontId="2"/>
  </si>
  <si>
    <t>本年中の</t>
    <rPh sb="0" eb="1">
      <t>ホン</t>
    </rPh>
    <rPh sb="1" eb="2">
      <t>ネン</t>
    </rPh>
    <rPh sb="2" eb="3">
      <t>チュウ</t>
    </rPh>
    <phoneticPr fontId="2"/>
  </si>
  <si>
    <t>農業割合</t>
    <rPh sb="0" eb="2">
      <t>ノウギョウ</t>
    </rPh>
    <rPh sb="2" eb="4">
      <t>ワリアイ</t>
    </rPh>
    <phoneticPr fontId="2"/>
  </si>
  <si>
    <t>減価償却費</t>
    <rPh sb="0" eb="2">
      <t>ゲンカ</t>
    </rPh>
    <rPh sb="2" eb="4">
      <t>ショウキャク</t>
    </rPh>
    <rPh sb="4" eb="5">
      <t>ヒ</t>
    </rPh>
    <phoneticPr fontId="2"/>
  </si>
  <si>
    <t>未償却残高</t>
    <rPh sb="0" eb="3">
      <t>ミショウキャク</t>
    </rPh>
    <rPh sb="3" eb="5">
      <t>ザンダカ</t>
    </rPh>
    <phoneticPr fontId="2"/>
  </si>
  <si>
    <t>新規 ・ 中古</t>
    <rPh sb="0" eb="2">
      <t>シンキ</t>
    </rPh>
    <rPh sb="5" eb="7">
      <t>チュウコ</t>
    </rPh>
    <phoneticPr fontId="2"/>
  </si>
  <si>
    <t xml:space="preserve">       年　  月</t>
    <rPh sb="7" eb="8">
      <t>ネン</t>
    </rPh>
    <rPh sb="11" eb="12">
      <t>ツキ</t>
    </rPh>
    <phoneticPr fontId="2"/>
  </si>
  <si>
    <t>代掻機</t>
    <rPh sb="0" eb="2">
      <t>シロカ</t>
    </rPh>
    <rPh sb="2" eb="3">
      <t>キ</t>
    </rPh>
    <phoneticPr fontId="2"/>
  </si>
  <si>
    <t>播種機</t>
    <rPh sb="0" eb="2">
      <t>ハシュ</t>
    </rPh>
    <rPh sb="2" eb="3">
      <t>キ</t>
    </rPh>
    <phoneticPr fontId="2"/>
  </si>
  <si>
    <t>籾すり機</t>
    <rPh sb="0" eb="1">
      <t>モミ</t>
    </rPh>
    <rPh sb="3" eb="4">
      <t>キ</t>
    </rPh>
    <phoneticPr fontId="2"/>
  </si>
  <si>
    <t>乾燥機</t>
    <rPh sb="0" eb="3">
      <t>カンソウキ</t>
    </rPh>
    <phoneticPr fontId="2"/>
  </si>
  <si>
    <t>軽トラック</t>
    <rPh sb="0" eb="1">
      <t>ケイ</t>
    </rPh>
    <phoneticPr fontId="2"/>
  </si>
  <si>
    <t>　合計　⑩</t>
    <rPh sb="1" eb="3">
      <t>ゴウケイ</t>
    </rPh>
    <phoneticPr fontId="2"/>
  </si>
  <si>
    <t>償却月数</t>
    <phoneticPr fontId="2"/>
  </si>
  <si>
    <t>(%)</t>
    <phoneticPr fontId="2"/>
  </si>
  <si>
    <t>（ロ×ハ×ニ×ホ）</t>
    <phoneticPr fontId="2"/>
  </si>
  <si>
    <t>イ</t>
    <phoneticPr fontId="2"/>
  </si>
  <si>
    <t>ロ</t>
    <phoneticPr fontId="2"/>
  </si>
  <si>
    <t>ハ</t>
    <phoneticPr fontId="2"/>
  </si>
  <si>
    <t>　　ニ</t>
    <phoneticPr fontId="2"/>
  </si>
  <si>
    <t>ホ</t>
    <phoneticPr fontId="2"/>
  </si>
  <si>
    <t>～ 収支内訳書〈科目⑩〉に記載 ～</t>
    <phoneticPr fontId="2"/>
  </si>
  <si>
    <t>用途・構造</t>
  </si>
  <si>
    <t>細　　　目</t>
  </si>
  <si>
    <t>耐用年数</t>
  </si>
  <si>
    <t>トラクター（乗用型）</t>
    <rPh sb="6" eb="8">
      <t>ジョウヨウ</t>
    </rPh>
    <rPh sb="8" eb="9">
      <t>ガタ</t>
    </rPh>
    <phoneticPr fontId="2"/>
  </si>
  <si>
    <t>農産物処理加工用機具</t>
    <rPh sb="0" eb="3">
      <t>ノウサンブツ</t>
    </rPh>
    <rPh sb="3" eb="5">
      <t>ショリ</t>
    </rPh>
    <rPh sb="5" eb="7">
      <t>カコウ</t>
    </rPh>
    <rPh sb="7" eb="8">
      <t>ヨウ</t>
    </rPh>
    <rPh sb="8" eb="10">
      <t>キグ</t>
    </rPh>
    <phoneticPr fontId="2"/>
  </si>
  <si>
    <t>選果機</t>
    <rPh sb="0" eb="1">
      <t>セン</t>
    </rPh>
    <rPh sb="1" eb="2">
      <t>ハタシ</t>
    </rPh>
    <rPh sb="2" eb="3">
      <t>キ</t>
    </rPh>
    <phoneticPr fontId="2"/>
  </si>
  <si>
    <t>トラクター（歩行型）</t>
    <rPh sb="6" eb="8">
      <t>ホコウ</t>
    </rPh>
    <rPh sb="8" eb="9">
      <t>ガタ</t>
    </rPh>
    <phoneticPr fontId="2"/>
  </si>
  <si>
    <t>選別機</t>
    <rPh sb="0" eb="2">
      <t>センベツ</t>
    </rPh>
    <rPh sb="2" eb="3">
      <t>キ</t>
    </rPh>
    <phoneticPr fontId="2"/>
  </si>
  <si>
    <t>はく皮精製機</t>
    <rPh sb="2" eb="3">
      <t>ヒ</t>
    </rPh>
    <rPh sb="3" eb="5">
      <t>セイセイ</t>
    </rPh>
    <rPh sb="5" eb="6">
      <t>キ</t>
    </rPh>
    <phoneticPr fontId="2"/>
  </si>
  <si>
    <t>縄ない機</t>
    <rPh sb="0" eb="1">
      <t>ナワ</t>
    </rPh>
    <rPh sb="3" eb="4">
      <t>キ</t>
    </rPh>
    <phoneticPr fontId="2"/>
  </si>
  <si>
    <t>運搬用器具</t>
    <rPh sb="0" eb="3">
      <t>ウンパンヨウ</t>
    </rPh>
    <rPh sb="3" eb="5">
      <t>キグ</t>
    </rPh>
    <phoneticPr fontId="2"/>
  </si>
  <si>
    <t>動力運搬車（一輪、二輪）</t>
    <rPh sb="0" eb="2">
      <t>ドウリョク</t>
    </rPh>
    <rPh sb="2" eb="5">
      <t>ウンパンシャ</t>
    </rPh>
    <rPh sb="6" eb="8">
      <t>イチリン</t>
    </rPh>
    <rPh sb="9" eb="11">
      <t>ニリン</t>
    </rPh>
    <phoneticPr fontId="2"/>
  </si>
  <si>
    <t>荷車</t>
    <rPh sb="0" eb="2">
      <t>ニグルマ</t>
    </rPh>
    <phoneticPr fontId="2"/>
  </si>
  <si>
    <t>畝立機</t>
    <rPh sb="0" eb="1">
      <t>ウネ</t>
    </rPh>
    <rPh sb="1" eb="2">
      <t>タ</t>
    </rPh>
    <rPh sb="2" eb="3">
      <t>キ</t>
    </rPh>
    <phoneticPr fontId="2"/>
  </si>
  <si>
    <t>管理機</t>
    <rPh sb="0" eb="2">
      <t>カンリ</t>
    </rPh>
    <rPh sb="2" eb="3">
      <t>キ</t>
    </rPh>
    <phoneticPr fontId="2"/>
  </si>
  <si>
    <t>その他機具</t>
    <rPh sb="2" eb="3">
      <t>タ</t>
    </rPh>
    <rPh sb="3" eb="5">
      <t>キグ</t>
    </rPh>
    <phoneticPr fontId="2"/>
  </si>
  <si>
    <t>精米機</t>
    <rPh sb="0" eb="3">
      <t>セイマイキ</t>
    </rPh>
    <phoneticPr fontId="2"/>
  </si>
  <si>
    <t>あぜ塗り機</t>
    <rPh sb="2" eb="3">
      <t>ヌ</t>
    </rPh>
    <rPh sb="4" eb="5">
      <t>キ</t>
    </rPh>
    <phoneticPr fontId="2"/>
  </si>
  <si>
    <t>栽培管理用機具</t>
    <rPh sb="0" eb="2">
      <t>サイバイ</t>
    </rPh>
    <rPh sb="2" eb="4">
      <t>カンリ</t>
    </rPh>
    <rPh sb="4" eb="5">
      <t>ヨウ</t>
    </rPh>
    <rPh sb="5" eb="7">
      <t>キグ</t>
    </rPh>
    <phoneticPr fontId="2"/>
  </si>
  <si>
    <t>パソコン(ｻｰﾊﾞｰ用以外)</t>
    <rPh sb="10" eb="11">
      <t>ヨウ</t>
    </rPh>
    <rPh sb="11" eb="13">
      <t>イガイ</t>
    </rPh>
    <phoneticPr fontId="2"/>
  </si>
  <si>
    <t>育苗機</t>
    <rPh sb="0" eb="2">
      <t>イクビョウ</t>
    </rPh>
    <rPh sb="2" eb="3">
      <t>キ</t>
    </rPh>
    <phoneticPr fontId="2"/>
  </si>
  <si>
    <t>その他（主として金属製）</t>
    <rPh sb="2" eb="3">
      <t>タ</t>
    </rPh>
    <rPh sb="4" eb="5">
      <t>シュ</t>
    </rPh>
    <rPh sb="8" eb="11">
      <t>キンゾクセイ</t>
    </rPh>
    <phoneticPr fontId="2"/>
  </si>
  <si>
    <t>その他のもの</t>
    <rPh sb="2" eb="3">
      <t>タ</t>
    </rPh>
    <phoneticPr fontId="2"/>
  </si>
  <si>
    <t>運搬</t>
    <rPh sb="0" eb="2">
      <t>ウンパン</t>
    </rPh>
    <phoneticPr fontId="2"/>
  </si>
  <si>
    <t>一　般　用</t>
  </si>
  <si>
    <t>貨物自動車（軽）</t>
    <rPh sb="0" eb="2">
      <t>カモツ</t>
    </rPh>
    <rPh sb="6" eb="7">
      <t>ケイ</t>
    </rPh>
    <phoneticPr fontId="2"/>
  </si>
  <si>
    <t>石灰散布機(ﾗｲﾑｿｱｰ)</t>
    <rPh sb="0" eb="2">
      <t>セッカイ</t>
    </rPh>
    <rPh sb="2" eb="4">
      <t>サンプ</t>
    </rPh>
    <rPh sb="4" eb="5">
      <t>キ</t>
    </rPh>
    <phoneticPr fontId="2"/>
  </si>
  <si>
    <t>貨物自動車（普通）</t>
    <rPh sb="0" eb="2">
      <t>カモツ</t>
    </rPh>
    <rPh sb="6" eb="8">
      <t>フツウ</t>
    </rPh>
    <phoneticPr fontId="2"/>
  </si>
  <si>
    <t>運搬機</t>
    <rPh sb="0" eb="3">
      <t>ウンパンキ</t>
    </rPh>
    <phoneticPr fontId="2"/>
  </si>
  <si>
    <t>防除用機具</t>
  </si>
  <si>
    <t>建物</t>
    <rPh sb="0" eb="2">
      <t>タテモノ</t>
    </rPh>
    <phoneticPr fontId="2"/>
  </si>
  <si>
    <t>木造・合成樹脂造のもの</t>
    <rPh sb="0" eb="2">
      <t>モクゾウ</t>
    </rPh>
    <rPh sb="3" eb="5">
      <t>ゴウセイ</t>
    </rPh>
    <rPh sb="5" eb="7">
      <t>ジュシ</t>
    </rPh>
    <rPh sb="7" eb="8">
      <t>ツク</t>
    </rPh>
    <phoneticPr fontId="2"/>
  </si>
  <si>
    <t>住宅用・店舗用のもの</t>
    <rPh sb="0" eb="3">
      <t>ジュウタクヨウ</t>
    </rPh>
    <rPh sb="4" eb="6">
      <t>テンポ</t>
    </rPh>
    <rPh sb="6" eb="7">
      <t>ヨウ</t>
    </rPh>
    <phoneticPr fontId="2"/>
  </si>
  <si>
    <t>噴霧機</t>
    <rPh sb="0" eb="2">
      <t>フンム</t>
    </rPh>
    <rPh sb="2" eb="3">
      <t>キ</t>
    </rPh>
    <phoneticPr fontId="2"/>
  </si>
  <si>
    <t>作業場用・倉庫用のもの</t>
    <rPh sb="0" eb="2">
      <t>サギョウ</t>
    </rPh>
    <rPh sb="2" eb="3">
      <t>ジョウ</t>
    </rPh>
    <rPh sb="3" eb="4">
      <t>ヨウ</t>
    </rPh>
    <rPh sb="5" eb="7">
      <t>ソウコ</t>
    </rPh>
    <rPh sb="7" eb="8">
      <t>ヨウ</t>
    </rPh>
    <phoneticPr fontId="2"/>
  </si>
  <si>
    <t>木骨モルタル造のもの</t>
    <rPh sb="0" eb="1">
      <t>キ</t>
    </rPh>
    <rPh sb="1" eb="2">
      <t>ホネ</t>
    </rPh>
    <rPh sb="6" eb="7">
      <t>ツク</t>
    </rPh>
    <phoneticPr fontId="2"/>
  </si>
  <si>
    <t>穀類収穫調整用機具</t>
    <rPh sb="0" eb="2">
      <t>コクルイ</t>
    </rPh>
    <rPh sb="2" eb="4">
      <t>シュウカク</t>
    </rPh>
    <rPh sb="4" eb="6">
      <t>チョウセイ</t>
    </rPh>
    <rPh sb="6" eb="7">
      <t>ヨウ</t>
    </rPh>
    <rPh sb="7" eb="9">
      <t>キグ</t>
    </rPh>
    <phoneticPr fontId="2"/>
  </si>
  <si>
    <t>自脱型コンバイン</t>
  </si>
  <si>
    <t>普通型コンバイン</t>
    <rPh sb="0" eb="2">
      <t>フツウ</t>
    </rPh>
    <rPh sb="2" eb="3">
      <t>カタ</t>
    </rPh>
    <phoneticPr fontId="2"/>
  </si>
  <si>
    <t>れんが造・石造・
ブロック造のもの</t>
    <rPh sb="3" eb="4">
      <t>ヅクリ</t>
    </rPh>
    <rPh sb="5" eb="6">
      <t>イシ</t>
    </rPh>
    <rPh sb="6" eb="7">
      <t>ツク</t>
    </rPh>
    <rPh sb="13" eb="14">
      <t>ツク</t>
    </rPh>
    <phoneticPr fontId="2"/>
  </si>
  <si>
    <t>脱穀機</t>
    <rPh sb="0" eb="2">
      <t>ダッコク</t>
    </rPh>
    <rPh sb="2" eb="3">
      <t>キ</t>
    </rPh>
    <phoneticPr fontId="2"/>
  </si>
  <si>
    <t>穀物乾燥機</t>
    <rPh sb="0" eb="2">
      <t>コクモツ</t>
    </rPh>
    <rPh sb="2" eb="5">
      <t>カンソウキ</t>
    </rPh>
    <phoneticPr fontId="2"/>
  </si>
  <si>
    <t>その他の農作物
収穫調整用機具</t>
    <rPh sb="2" eb="3">
      <t>タ</t>
    </rPh>
    <rPh sb="4" eb="7">
      <t>ノウサクモツ</t>
    </rPh>
    <rPh sb="8" eb="10">
      <t>シュウカク</t>
    </rPh>
    <rPh sb="10" eb="12">
      <t>チョウセイ</t>
    </rPh>
    <rPh sb="12" eb="13">
      <t>ヨウ</t>
    </rPh>
    <rPh sb="13" eb="15">
      <t>キグ</t>
    </rPh>
    <phoneticPr fontId="2"/>
  </si>
  <si>
    <t>収穫機</t>
    <rPh sb="0" eb="2">
      <t>シュウカク</t>
    </rPh>
    <rPh sb="2" eb="3">
      <t>キ</t>
    </rPh>
    <phoneticPr fontId="2"/>
  </si>
  <si>
    <t>粒選機</t>
    <rPh sb="0" eb="1">
      <t>ツブ</t>
    </rPh>
    <rPh sb="1" eb="2">
      <t>セン</t>
    </rPh>
    <rPh sb="2" eb="3">
      <t>キ</t>
    </rPh>
    <phoneticPr fontId="2"/>
  </si>
  <si>
    <t>つる切機</t>
    <rPh sb="2" eb="3">
      <t>キリ</t>
    </rPh>
    <rPh sb="3" eb="4">
      <t>キ</t>
    </rPh>
    <phoneticPr fontId="2"/>
  </si>
  <si>
    <t>主な資産の耐用年数及び償却率</t>
    <phoneticPr fontId="2"/>
  </si>
  <si>
    <t>種類</t>
    <phoneticPr fontId="2"/>
  </si>
  <si>
    <t>農業用償却資産</t>
    <phoneticPr fontId="2"/>
  </si>
  <si>
    <t>農業用償却資産</t>
    <phoneticPr fontId="2"/>
  </si>
  <si>
    <t>・</t>
    <phoneticPr fontId="2"/>
  </si>
  <si>
    <t>・</t>
    <phoneticPr fontId="2"/>
  </si>
  <si>
    <t>～ 収支内訳書〈科目㋑〉に記載 ～</t>
    <phoneticPr fontId="2"/>
  </si>
  <si>
    <t>固定資産・都市計画税の農業用税額の計算方法</t>
    <rPh sb="0" eb="2">
      <t>コテイ</t>
    </rPh>
    <rPh sb="2" eb="4">
      <t>シサン</t>
    </rPh>
    <rPh sb="5" eb="7">
      <t>トシ</t>
    </rPh>
    <rPh sb="7" eb="9">
      <t>ケイカク</t>
    </rPh>
    <rPh sb="9" eb="10">
      <t>ゼイ</t>
    </rPh>
    <rPh sb="11" eb="13">
      <t>ノウギョウ</t>
    </rPh>
    <rPh sb="13" eb="14">
      <t>ヨウ</t>
    </rPh>
    <rPh sb="14" eb="15">
      <t>ゼイ</t>
    </rPh>
    <rPh sb="15" eb="16">
      <t>ガク</t>
    </rPh>
    <rPh sb="17" eb="19">
      <t>ケイサン</t>
    </rPh>
    <rPh sb="19" eb="21">
      <t>ホウホウ</t>
    </rPh>
    <phoneticPr fontId="2"/>
  </si>
  <si>
    <r>
      <t>　≪</t>
    </r>
    <r>
      <rPr>
        <b/>
        <sz val="12"/>
        <rFont val="ＭＳ Ｐゴシック"/>
        <family val="3"/>
        <charset val="128"/>
      </rPr>
      <t>例≫</t>
    </r>
    <rPh sb="2" eb="3">
      <t>レイ</t>
    </rPh>
    <phoneticPr fontId="2"/>
  </si>
  <si>
    <t>田畑・農作業小屋の都市計画税</t>
    <rPh sb="0" eb="2">
      <t>タハタ</t>
    </rPh>
    <rPh sb="3" eb="6">
      <t>ノウサギョウ</t>
    </rPh>
    <rPh sb="6" eb="8">
      <t>コヤ</t>
    </rPh>
    <rPh sb="9" eb="11">
      <t>トシ</t>
    </rPh>
    <rPh sb="11" eb="13">
      <t>ケイカク</t>
    </rPh>
    <rPh sb="13" eb="14">
      <t>ゼイ</t>
    </rPh>
    <phoneticPr fontId="2"/>
  </si>
  <si>
    <t>トラクター（乗用型）</t>
  </si>
  <si>
    <t>水道料</t>
    <rPh sb="0" eb="3">
      <t>スイドウリョウ</t>
    </rPh>
    <phoneticPr fontId="2"/>
  </si>
  <si>
    <t>電気（一般）</t>
    <rPh sb="0" eb="2">
      <t>デンキ</t>
    </rPh>
    <rPh sb="3" eb="5">
      <t>イッパン</t>
    </rPh>
    <phoneticPr fontId="2"/>
  </si>
  <si>
    <t>電気（動力）</t>
    <rPh sb="0" eb="2">
      <t>デンキ</t>
    </rPh>
    <rPh sb="3" eb="5">
      <t>ドウリョク</t>
    </rPh>
    <phoneticPr fontId="2"/>
  </si>
  <si>
    <t>灯油</t>
    <rPh sb="0" eb="2">
      <t>トウユ</t>
    </rPh>
    <phoneticPr fontId="2"/>
  </si>
  <si>
    <t>ガソリン</t>
    <phoneticPr fontId="2"/>
  </si>
  <si>
    <r>
      <t>建物共済掛金(</t>
    </r>
    <r>
      <rPr>
        <u/>
        <sz val="11"/>
        <rFont val="HG丸ｺﾞｼｯｸM-PRO"/>
        <family val="3"/>
        <charset val="128"/>
      </rPr>
      <t>農作業場</t>
    </r>
    <r>
      <rPr>
        <sz val="11"/>
        <rFont val="HG丸ｺﾞｼｯｸM-PRO"/>
        <family val="3"/>
        <charset val="128"/>
      </rPr>
      <t>)</t>
    </r>
    <rPh sb="0" eb="2">
      <t>タテモノ</t>
    </rPh>
    <rPh sb="2" eb="4">
      <t>キョウサイ</t>
    </rPh>
    <rPh sb="4" eb="6">
      <t>カケキン</t>
    </rPh>
    <rPh sb="7" eb="10">
      <t>ノウサギョウ</t>
    </rPh>
    <rPh sb="10" eb="11">
      <t>ジョウ</t>
    </rPh>
    <phoneticPr fontId="2"/>
  </si>
  <si>
    <t>農機具共済(ﾄﾗｸﾀｰ・ｺﾝﾊﾞｲﾝ等)</t>
    <rPh sb="0" eb="3">
      <t>ノウキグ</t>
    </rPh>
    <rPh sb="3" eb="5">
      <t>キョウサイ</t>
    </rPh>
    <rPh sb="18" eb="19">
      <t>ナド</t>
    </rPh>
    <phoneticPr fontId="2"/>
  </si>
  <si>
    <t>田植機</t>
  </si>
  <si>
    <t>コンバイン（自脱型）</t>
    <phoneticPr fontId="2"/>
  </si>
  <si>
    <t>　① 販売金額</t>
    <rPh sb="3" eb="5">
      <t>ハンバイ</t>
    </rPh>
    <rPh sb="5" eb="7">
      <t>キンガク</t>
    </rPh>
    <phoneticPr fontId="2"/>
  </si>
  <si>
    <t>月日</t>
    <rPh sb="0" eb="1">
      <t>ツキ</t>
    </rPh>
    <rPh sb="1" eb="2">
      <t>ヒ</t>
    </rPh>
    <phoneticPr fontId="2"/>
  </si>
  <si>
    <t>販売金額</t>
    <rPh sb="0" eb="2">
      <t>ハンバイ</t>
    </rPh>
    <rPh sb="2" eb="4">
      <t>キンガク</t>
    </rPh>
    <phoneticPr fontId="2"/>
  </si>
  <si>
    <t>米</t>
    <rPh sb="0" eb="1">
      <t>コメ</t>
    </rPh>
    <phoneticPr fontId="2"/>
  </si>
  <si>
    <t>事業（家事）消費</t>
    <rPh sb="0" eb="2">
      <t>ジギョウ</t>
    </rPh>
    <rPh sb="3" eb="5">
      <t>カジ</t>
    </rPh>
    <rPh sb="6" eb="8">
      <t>ショウヒ</t>
    </rPh>
    <phoneticPr fontId="2"/>
  </si>
  <si>
    <t>すいか</t>
  </si>
  <si>
    <t>野菜</t>
    <rPh sb="0" eb="2">
      <t>ヤサイ</t>
    </rPh>
    <phoneticPr fontId="2"/>
  </si>
  <si>
    <t>その他</t>
  </si>
  <si>
    <t>～ 収支内訳書〈科目①〉に記載 ～</t>
    <phoneticPr fontId="2"/>
  </si>
  <si>
    <t>　② 家事消費・事業消費金額</t>
    <phoneticPr fontId="2"/>
  </si>
  <si>
    <t>*</t>
    <phoneticPr fontId="2"/>
  </si>
  <si>
    <t>ア.</t>
    <phoneticPr fontId="2"/>
  </si>
  <si>
    <t>*</t>
    <phoneticPr fontId="2"/>
  </si>
  <si>
    <t>イ.</t>
    <phoneticPr fontId="2"/>
  </si>
  <si>
    <t>ウ.</t>
    <phoneticPr fontId="2"/>
  </si>
  <si>
    <t>①</t>
    <phoneticPr fontId="2"/>
  </si>
  <si>
    <t>②</t>
    <phoneticPr fontId="2"/>
  </si>
  <si>
    <t>～ 収支内訳書〈科目②〉に記載 ～</t>
    <phoneticPr fontId="2"/>
  </si>
  <si>
    <t>　③ 雑収入</t>
    <rPh sb="3" eb="6">
      <t>ザツシュウニュウ</t>
    </rPh>
    <phoneticPr fontId="2"/>
  </si>
  <si>
    <t>§雑収入</t>
    <rPh sb="1" eb="4">
      <t>ザッシュウニュウ</t>
    </rPh>
    <phoneticPr fontId="2"/>
  </si>
  <si>
    <t>　《具体例》</t>
    <rPh sb="2" eb="4">
      <t>グタイ</t>
    </rPh>
    <rPh sb="4" eb="5">
      <t>レイ</t>
    </rPh>
    <phoneticPr fontId="2"/>
  </si>
  <si>
    <t>③</t>
    <phoneticPr fontId="2"/>
  </si>
  <si>
    <t>科　　目</t>
    <rPh sb="0" eb="1">
      <t>カ</t>
    </rPh>
    <rPh sb="3" eb="4">
      <t>メ</t>
    </rPh>
    <phoneticPr fontId="2"/>
  </si>
  <si>
    <t>金　　額</t>
    <rPh sb="0" eb="1">
      <t>キン</t>
    </rPh>
    <rPh sb="3" eb="4">
      <t>ガク</t>
    </rPh>
    <phoneticPr fontId="2"/>
  </si>
  <si>
    <t>収入金額</t>
    <rPh sb="0" eb="2">
      <t>シュウニュウ</t>
    </rPh>
    <rPh sb="2" eb="4">
      <t>キンガク</t>
    </rPh>
    <phoneticPr fontId="2"/>
  </si>
  <si>
    <t>①</t>
    <phoneticPr fontId="2"/>
  </si>
  <si>
    <t>家事・事業消費</t>
    <rPh sb="0" eb="2">
      <t>カジ</t>
    </rPh>
    <rPh sb="3" eb="5">
      <t>ジギョウ</t>
    </rPh>
    <rPh sb="5" eb="7">
      <t>ショウヒ</t>
    </rPh>
    <phoneticPr fontId="2"/>
  </si>
  <si>
    <t>②</t>
    <phoneticPr fontId="2"/>
  </si>
  <si>
    <t>雑収入</t>
    <rPh sb="0" eb="3">
      <t>ザツシュウニュウ</t>
    </rPh>
    <phoneticPr fontId="2"/>
  </si>
  <si>
    <t>③</t>
    <phoneticPr fontId="2"/>
  </si>
  <si>
    <t>*</t>
    <phoneticPr fontId="2"/>
  </si>
  <si>
    <t>（作業受託収入、補助金など）</t>
    <phoneticPr fontId="2"/>
  </si>
  <si>
    <t>受取小作料</t>
    <phoneticPr fontId="2"/>
  </si>
  <si>
    <t>*</t>
    <phoneticPr fontId="2"/>
  </si>
  <si>
    <t>ア、</t>
    <phoneticPr fontId="2"/>
  </si>
  <si>
    <t>受取共済金</t>
    <phoneticPr fontId="2"/>
  </si>
  <si>
    <t>イ、</t>
    <phoneticPr fontId="2"/>
  </si>
  <si>
    <t>ウ、</t>
    <phoneticPr fontId="2"/>
  </si>
  <si>
    <t>エ、</t>
    <phoneticPr fontId="2"/>
  </si>
  <si>
    <t>～ 収支内訳書〈科目③〉に記載 ～</t>
    <phoneticPr fontId="2"/>
  </si>
  <si>
    <t>オ、</t>
    <phoneticPr fontId="2"/>
  </si>
  <si>
    <t>～ 収支内訳書〈科目①～⑦〉に記載 ～</t>
    <phoneticPr fontId="2"/>
  </si>
  <si>
    <t>マルチ用ビニール、なわ、くい、米袋、針金、</t>
    <phoneticPr fontId="2"/>
  </si>
  <si>
    <t>㋑</t>
    <phoneticPr fontId="2"/>
  </si>
  <si>
    <t>必要経費合計㋦</t>
    <rPh sb="0" eb="2">
      <t>ヒツヨウ</t>
    </rPh>
    <rPh sb="2" eb="4">
      <t>ケイヒ</t>
    </rPh>
    <rPh sb="4" eb="6">
      <t>ゴウケイ</t>
    </rPh>
    <phoneticPr fontId="2"/>
  </si>
  <si>
    <t>（150万－60万）÷（2＋1）＝30万</t>
    <rPh sb="4" eb="5">
      <t>マン</t>
    </rPh>
    <rPh sb="8" eb="9">
      <t>マン</t>
    </rPh>
    <rPh sb="19" eb="20">
      <t>マン</t>
    </rPh>
    <phoneticPr fontId="2"/>
  </si>
  <si>
    <t>30万＜86万（妻）　30万＜50万（子）</t>
    <rPh sb="2" eb="3">
      <t>マン</t>
    </rPh>
    <rPh sb="6" eb="7">
      <t>マン</t>
    </rPh>
    <rPh sb="8" eb="9">
      <t>ツマ</t>
    </rPh>
    <rPh sb="13" eb="14">
      <t>マン</t>
    </rPh>
    <rPh sb="17" eb="18">
      <t>マン</t>
    </rPh>
    <rPh sb="19" eb="20">
      <t>コ</t>
    </rPh>
    <phoneticPr fontId="2"/>
  </si>
  <si>
    <t>（500万－200万）÷（2＋1）＝100万</t>
    <rPh sb="4" eb="5">
      <t>マン</t>
    </rPh>
    <rPh sb="9" eb="10">
      <t>マン</t>
    </rPh>
    <rPh sb="21" eb="22">
      <t>マン</t>
    </rPh>
    <phoneticPr fontId="2"/>
  </si>
  <si>
    <t>【例１】</t>
    <rPh sb="1" eb="2">
      <t>レイ</t>
    </rPh>
    <phoneticPr fontId="2"/>
  </si>
  <si>
    <t>【例2】</t>
    <rPh sb="1" eb="2">
      <t>レイ</t>
    </rPh>
    <phoneticPr fontId="2"/>
  </si>
  <si>
    <t>　収入150万－経費60万－（専従者控除30万×2）＝30万</t>
    <rPh sb="1" eb="3">
      <t>シュウニュウ</t>
    </rPh>
    <rPh sb="6" eb="7">
      <t>マン</t>
    </rPh>
    <rPh sb="8" eb="10">
      <t>ケイヒ</t>
    </rPh>
    <rPh sb="12" eb="13">
      <t>マン</t>
    </rPh>
    <rPh sb="15" eb="18">
      <t>センジュウシャ</t>
    </rPh>
    <rPh sb="18" eb="20">
      <t>コウジョ</t>
    </rPh>
    <rPh sb="22" eb="23">
      <t>マン</t>
    </rPh>
    <rPh sb="29" eb="30">
      <t>マン</t>
    </rPh>
    <phoneticPr fontId="2"/>
  </si>
  <si>
    <r>
      <t>⇒妻・子の専従者給与額は</t>
    </r>
    <r>
      <rPr>
        <b/>
        <sz val="12"/>
        <rFont val="HG丸ｺﾞｼｯｸM-PRO"/>
        <family val="3"/>
        <charset val="128"/>
      </rPr>
      <t>30万</t>
    </r>
    <rPh sb="1" eb="2">
      <t>ツマ</t>
    </rPh>
    <rPh sb="3" eb="4">
      <t>コ</t>
    </rPh>
    <rPh sb="5" eb="8">
      <t>センジュウシャ</t>
    </rPh>
    <rPh sb="8" eb="11">
      <t>キュウヨガク</t>
    </rPh>
    <rPh sb="14" eb="15">
      <t>マン</t>
    </rPh>
    <phoneticPr fontId="2"/>
  </si>
  <si>
    <t>100万＞86万（妻）　100万＞50万（子）</t>
    <rPh sb="3" eb="4">
      <t>マン</t>
    </rPh>
    <rPh sb="7" eb="8">
      <t>マン</t>
    </rPh>
    <rPh sb="9" eb="10">
      <t>ツマ</t>
    </rPh>
    <rPh sb="15" eb="16">
      <t>マン</t>
    </rPh>
    <rPh sb="19" eb="20">
      <t>マン</t>
    </rPh>
    <rPh sb="21" eb="22">
      <t>コ</t>
    </rPh>
    <phoneticPr fontId="2"/>
  </si>
  <si>
    <t>⇒それぞれ限度額を超えたので86万（妻）・50万（子）となる。</t>
    <rPh sb="5" eb="7">
      <t>ゲンド</t>
    </rPh>
    <rPh sb="7" eb="8">
      <t>ガク</t>
    </rPh>
    <rPh sb="9" eb="10">
      <t>コ</t>
    </rPh>
    <rPh sb="16" eb="17">
      <t>マン</t>
    </rPh>
    <rPh sb="18" eb="19">
      <t>ツマ</t>
    </rPh>
    <rPh sb="23" eb="24">
      <t>マン</t>
    </rPh>
    <rPh sb="25" eb="26">
      <t>コ</t>
    </rPh>
    <phoneticPr fontId="2"/>
  </si>
  <si>
    <t>収入500万－経費200万－(専従者控除86万＋50万)＝164万</t>
    <rPh sb="0" eb="2">
      <t>シュウニュウ</t>
    </rPh>
    <rPh sb="5" eb="6">
      <t>マン</t>
    </rPh>
    <rPh sb="7" eb="9">
      <t>ケイヒ</t>
    </rPh>
    <rPh sb="12" eb="13">
      <t>マン</t>
    </rPh>
    <rPh sb="15" eb="18">
      <t>センジュウシャ</t>
    </rPh>
    <rPh sb="18" eb="20">
      <t>コウジョ</t>
    </rPh>
    <rPh sb="22" eb="23">
      <t>マン</t>
    </rPh>
    <rPh sb="26" eb="27">
      <t>マン</t>
    </rPh>
    <rPh sb="32" eb="33">
      <t>マン</t>
    </rPh>
    <phoneticPr fontId="2"/>
  </si>
  <si>
    <t>散布機</t>
    <rPh sb="0" eb="2">
      <t>サンプ</t>
    </rPh>
    <phoneticPr fontId="2"/>
  </si>
  <si>
    <t>収支計算とは？</t>
    <rPh sb="0" eb="2">
      <t>シュウシ</t>
    </rPh>
    <rPh sb="2" eb="4">
      <t>ケイサン</t>
    </rPh>
    <phoneticPr fontId="2"/>
  </si>
  <si>
    <t>⑧雇人費</t>
    <rPh sb="1" eb="2">
      <t>ヤトイ</t>
    </rPh>
    <rPh sb="2" eb="3">
      <t>ニン</t>
    </rPh>
    <rPh sb="3" eb="4">
      <t>ヒ</t>
    </rPh>
    <phoneticPr fontId="2"/>
  </si>
  <si>
    <t>㋑租税公課</t>
    <rPh sb="1" eb="3">
      <t>ソゼイ</t>
    </rPh>
    <rPh sb="3" eb="5">
      <t>コウカ</t>
    </rPh>
    <phoneticPr fontId="2"/>
  </si>
  <si>
    <t>㋦動力光熱費</t>
    <rPh sb="1" eb="3">
      <t>ドウリョク</t>
    </rPh>
    <rPh sb="3" eb="6">
      <t>コウネツヒ</t>
    </rPh>
    <phoneticPr fontId="2"/>
  </si>
  <si>
    <t>②家事消費・事業消費</t>
  </si>
  <si>
    <t>①販売金額</t>
    <rPh sb="1" eb="3">
      <t>ハンバイ</t>
    </rPh>
    <rPh sb="3" eb="5">
      <t>キンガク</t>
    </rPh>
    <phoneticPr fontId="2"/>
  </si>
  <si>
    <t>③雑収入</t>
    <rPh sb="1" eb="4">
      <t>ザツシュウニュウ</t>
    </rPh>
    <phoneticPr fontId="2"/>
  </si>
  <si>
    <t>⑨小作料・賃借料</t>
  </si>
  <si>
    <t>⑫利子割引料</t>
  </si>
  <si>
    <t>⑪貸倒金</t>
    <rPh sb="1" eb="4">
      <t>カシダオレキン</t>
    </rPh>
    <phoneticPr fontId="2"/>
  </si>
  <si>
    <t>㋺種苗費</t>
  </si>
  <si>
    <t>㋥肥料費</t>
  </si>
  <si>
    <t>㋩素畜費</t>
    <rPh sb="1" eb="2">
      <t>ソ</t>
    </rPh>
    <rPh sb="2" eb="3">
      <t>チク</t>
    </rPh>
    <rPh sb="3" eb="4">
      <t>ヒ</t>
    </rPh>
    <phoneticPr fontId="2"/>
  </si>
  <si>
    <t>㋬農具費</t>
  </si>
  <si>
    <t>㋣農薬衛生費</t>
  </si>
  <si>
    <t>㋭飼料費</t>
    <rPh sb="1" eb="3">
      <t>シリョウ</t>
    </rPh>
    <rPh sb="3" eb="4">
      <t>ヒ</t>
    </rPh>
    <phoneticPr fontId="2"/>
  </si>
  <si>
    <t>㋷修繕費</t>
  </si>
  <si>
    <t>㋠諸材料費</t>
    <rPh sb="1" eb="2">
      <t>ショ</t>
    </rPh>
    <rPh sb="2" eb="5">
      <t>ザイリョウヒ</t>
    </rPh>
    <phoneticPr fontId="2"/>
  </si>
  <si>
    <t>㋸作業用衣料費</t>
    <rPh sb="1" eb="4">
      <t>サギョウヨウ</t>
    </rPh>
    <rPh sb="4" eb="6">
      <t>イリョウ</t>
    </rPh>
    <rPh sb="6" eb="7">
      <t>ヒ</t>
    </rPh>
    <phoneticPr fontId="2"/>
  </si>
  <si>
    <t>㋾農業共済掛金</t>
    <rPh sb="1" eb="3">
      <t>ノウギョウ</t>
    </rPh>
    <rPh sb="3" eb="5">
      <t>キョウサイ</t>
    </rPh>
    <rPh sb="5" eb="7">
      <t>カケキン</t>
    </rPh>
    <phoneticPr fontId="2"/>
  </si>
  <si>
    <t>㋻荷造運賃手数料</t>
    <rPh sb="1" eb="3">
      <t>ニヅク</t>
    </rPh>
    <rPh sb="3" eb="5">
      <t>ウンチン</t>
    </rPh>
    <rPh sb="5" eb="8">
      <t>テスウリョウ</t>
    </rPh>
    <phoneticPr fontId="2"/>
  </si>
  <si>
    <t>㋕土地改良費</t>
    <rPh sb="1" eb="3">
      <t>トチ</t>
    </rPh>
    <rPh sb="3" eb="5">
      <t>カイリョウ</t>
    </rPh>
    <rPh sb="5" eb="6">
      <t>ヒ</t>
    </rPh>
    <phoneticPr fontId="2"/>
  </si>
  <si>
    <t>㋡雑費</t>
    <rPh sb="1" eb="3">
      <t>ザッピ</t>
    </rPh>
    <phoneticPr fontId="2"/>
  </si>
  <si>
    <t>㋵～㋞空欄</t>
    <rPh sb="3" eb="5">
      <t>クウラン</t>
    </rPh>
    <phoneticPr fontId="2"/>
  </si>
  <si>
    <t>経費合計</t>
    <rPh sb="0" eb="2">
      <t>ケイヒ</t>
    </rPh>
    <rPh sb="2" eb="4">
      <t>ゴウケイ</t>
    </rPh>
    <phoneticPr fontId="2"/>
  </si>
  <si>
    <t>主な資産の耐用年数及び償却率</t>
    <rPh sb="0" eb="1">
      <t>オモ</t>
    </rPh>
    <rPh sb="2" eb="4">
      <t>シサン</t>
    </rPh>
    <rPh sb="5" eb="7">
      <t>タイヨウ</t>
    </rPh>
    <rPh sb="7" eb="9">
      <t>ネンスウ</t>
    </rPh>
    <rPh sb="9" eb="10">
      <t>オヨ</t>
    </rPh>
    <rPh sb="11" eb="13">
      <t>ショウキャク</t>
    </rPh>
    <rPh sb="13" eb="14">
      <t>リツ</t>
    </rPh>
    <phoneticPr fontId="2"/>
  </si>
  <si>
    <t>⑩減価償却費の計算</t>
    <rPh sb="1" eb="3">
      <t>ゲンカ</t>
    </rPh>
    <rPh sb="3" eb="5">
      <t>ショウキャク</t>
    </rPh>
    <rPh sb="5" eb="6">
      <t>ヒ</t>
    </rPh>
    <rPh sb="7" eb="9">
      <t>ケイサン</t>
    </rPh>
    <phoneticPr fontId="2"/>
  </si>
  <si>
    <t>　⑩減価償却費の計算</t>
    <rPh sb="2" eb="4">
      <t>ゲンカ</t>
    </rPh>
    <rPh sb="4" eb="6">
      <t>ショウキャク</t>
    </rPh>
    <rPh sb="6" eb="7">
      <t>ヒ</t>
    </rPh>
    <rPh sb="8" eb="10">
      <t>ケイサン</t>
    </rPh>
    <phoneticPr fontId="2"/>
  </si>
  <si>
    <t>～目　次～</t>
    <rPh sb="1" eb="2">
      <t>メ</t>
    </rPh>
    <rPh sb="3" eb="4">
      <t>ツギ</t>
    </rPh>
    <phoneticPr fontId="2"/>
  </si>
  <si>
    <t>耕うん機</t>
    <rPh sb="0" eb="4">
      <t>コウウンキ</t>
    </rPh>
    <phoneticPr fontId="2"/>
  </si>
  <si>
    <t>耕うん整地用機具</t>
    <rPh sb="0" eb="1">
      <t>タガヤシ</t>
    </rPh>
    <rPh sb="3" eb="5">
      <t>セイチ</t>
    </rPh>
    <rPh sb="5" eb="6">
      <t>ヨウ</t>
    </rPh>
    <rPh sb="6" eb="8">
      <t>キグ</t>
    </rPh>
    <phoneticPr fontId="2"/>
  </si>
  <si>
    <t>§減価償却費とは</t>
    <rPh sb="1" eb="3">
      <t>ゲンカ</t>
    </rPh>
    <rPh sb="3" eb="5">
      <t>ショウキャク</t>
    </rPh>
    <rPh sb="5" eb="6">
      <t>ヒ</t>
    </rPh>
    <phoneticPr fontId="2"/>
  </si>
  <si>
    <t>プラウ</t>
    <phoneticPr fontId="2"/>
  </si>
  <si>
    <t>ロータリー</t>
    <phoneticPr fontId="2"/>
  </si>
  <si>
    <t>ハロー</t>
    <phoneticPr fontId="2"/>
  </si>
  <si>
    <t>田植機</t>
    <phoneticPr fontId="2"/>
  </si>
  <si>
    <t>スピードスプレーヤ</t>
    <phoneticPr fontId="2"/>
  </si>
  <si>
    <t>ハーベスター</t>
    <phoneticPr fontId="2"/>
  </si>
  <si>
    <t>トレーラー</t>
    <phoneticPr fontId="2"/>
  </si>
  <si>
    <t>リヤカー</t>
    <phoneticPr fontId="2"/>
  </si>
  <si>
    <t>例：コンバイン（自脱型）</t>
    <rPh sb="0" eb="1">
      <t>レイ</t>
    </rPh>
    <rPh sb="8" eb="9">
      <t>ジ</t>
    </rPh>
    <rPh sb="9" eb="10">
      <t>ダツ</t>
    </rPh>
    <rPh sb="10" eb="11">
      <t>ガタ</t>
    </rPh>
    <phoneticPr fontId="2"/>
  </si>
  <si>
    <t>イ×0.9（旧定額のみ）</t>
    <rPh sb="6" eb="7">
      <t>キュウ</t>
    </rPh>
    <rPh sb="7" eb="9">
      <t>テイガク</t>
    </rPh>
    <phoneticPr fontId="2"/>
  </si>
  <si>
    <t>ページごとに項目が分かれています。</t>
    <rPh sb="6" eb="8">
      <t>コウモク</t>
    </rPh>
    <rPh sb="9" eb="10">
      <t>ワ</t>
    </rPh>
    <phoneticPr fontId="2"/>
  </si>
  <si>
    <t>『収入』と『経費』にわけて書き出してみましょう。</t>
    <rPh sb="1" eb="3">
      <t>シュウニュウ</t>
    </rPh>
    <rPh sb="6" eb="8">
      <t>ケイヒ</t>
    </rPh>
    <rPh sb="13" eb="14">
      <t>カ</t>
    </rPh>
    <rPh sb="15" eb="16">
      <t>ダ</t>
    </rPh>
    <phoneticPr fontId="2"/>
  </si>
  <si>
    <t>それぞれページごとに合計してみましょう。</t>
    <rPh sb="10" eb="12">
      <t>ゴウケイ</t>
    </rPh>
    <phoneticPr fontId="2"/>
  </si>
  <si>
    <t>〈収入金額のわかる書類〉</t>
  </si>
  <si>
    <t>　　　・出荷金額証明書、出荷伝票、納品書（控）など</t>
  </si>
  <si>
    <t>〈必要経費のわかる書類〉</t>
  </si>
  <si>
    <t>　　　・領収書など</t>
  </si>
  <si>
    <t>　　　代金の入金や購入代金が引き落とされる口座の通帳</t>
  </si>
  <si>
    <t>　　　なども必要です。</t>
  </si>
  <si>
    <t>書き写してみましょう。</t>
    <phoneticPr fontId="2"/>
  </si>
  <si>
    <t>§販売金額になるもの</t>
    <rPh sb="1" eb="3">
      <t>ハンバイ</t>
    </rPh>
    <rPh sb="3" eb="5">
      <t>キンガク</t>
    </rPh>
    <phoneticPr fontId="2"/>
  </si>
  <si>
    <t>農産物（米・野菜・加工品など）を売った代金</t>
    <rPh sb="16" eb="17">
      <t>ウ</t>
    </rPh>
    <rPh sb="19" eb="21">
      <t>ダイキン</t>
    </rPh>
    <phoneticPr fontId="2"/>
  </si>
  <si>
    <t>親せきに贈った米や野菜など</t>
    <rPh sb="0" eb="1">
      <t>シン</t>
    </rPh>
    <rPh sb="4" eb="5">
      <t>オク</t>
    </rPh>
    <rPh sb="7" eb="8">
      <t>コメ</t>
    </rPh>
    <rPh sb="9" eb="11">
      <t>ヤサイ</t>
    </rPh>
    <phoneticPr fontId="2"/>
  </si>
  <si>
    <t>・</t>
    <phoneticPr fontId="2"/>
  </si>
  <si>
    <t>§雑収入になるもの</t>
    <rPh sb="1" eb="4">
      <t>ザッシュウニュウ</t>
    </rPh>
    <phoneticPr fontId="2"/>
  </si>
  <si>
    <t>その他農業の収入　</t>
    <rPh sb="6" eb="8">
      <t>シュウニュウ</t>
    </rPh>
    <phoneticPr fontId="2"/>
  </si>
  <si>
    <t>「地域独自のとも補償」</t>
    <rPh sb="1" eb="3">
      <t>チイキ</t>
    </rPh>
    <rPh sb="3" eb="5">
      <t>ドクジ</t>
    </rPh>
    <rPh sb="8" eb="10">
      <t>ホショウ</t>
    </rPh>
    <phoneticPr fontId="2"/>
  </si>
  <si>
    <t>カ、</t>
    <phoneticPr fontId="2"/>
  </si>
  <si>
    <t>§雇人費とは？</t>
    <rPh sb="1" eb="2">
      <t>ヤト</t>
    </rPh>
    <rPh sb="2" eb="3">
      <t>ヒト</t>
    </rPh>
    <rPh sb="3" eb="4">
      <t>ヒ</t>
    </rPh>
    <phoneticPr fontId="2"/>
  </si>
  <si>
    <t>雇人費にならないもの</t>
    <rPh sb="0" eb="1">
      <t>ヤト</t>
    </rPh>
    <rPh sb="1" eb="2">
      <t>ヒト</t>
    </rPh>
    <rPh sb="2" eb="3">
      <t>ヒ</t>
    </rPh>
    <phoneticPr fontId="2"/>
  </si>
  <si>
    <t>家族に支払ったものはダメです！</t>
    <phoneticPr fontId="2"/>
  </si>
  <si>
    <t>§小作料・賃借料とは？</t>
    <rPh sb="1" eb="4">
      <t>コサクリョウ</t>
    </rPh>
    <rPh sb="5" eb="8">
      <t>チンシャクリョウ</t>
    </rPh>
    <phoneticPr fontId="2"/>
  </si>
  <si>
    <t>田畑等の小作料</t>
    <phoneticPr fontId="2"/>
  </si>
  <si>
    <t>米などで支払ったものも含みます。</t>
    <phoneticPr fontId="2"/>
  </si>
  <si>
    <t>§利子割引料とは？</t>
    <rPh sb="1" eb="3">
      <t>リシ</t>
    </rPh>
    <rPh sb="3" eb="6">
      <t>ワリビキリョウ</t>
    </rPh>
    <phoneticPr fontId="2"/>
  </si>
  <si>
    <t>§租税公課とは？</t>
    <rPh sb="1" eb="3">
      <t>ソゼイ</t>
    </rPh>
    <rPh sb="3" eb="5">
      <t>コウカ</t>
    </rPh>
    <phoneticPr fontId="2"/>
  </si>
  <si>
    <t>§種苗費とは？</t>
    <rPh sb="1" eb="3">
      <t>シュビョウ</t>
    </rPh>
    <rPh sb="3" eb="4">
      <t>ヒ</t>
    </rPh>
    <phoneticPr fontId="2"/>
  </si>
  <si>
    <t>§素畜費とは？</t>
    <rPh sb="1" eb="2">
      <t>ス</t>
    </rPh>
    <rPh sb="2" eb="3">
      <t>チク</t>
    </rPh>
    <rPh sb="3" eb="4">
      <t>ヒ</t>
    </rPh>
    <phoneticPr fontId="2"/>
  </si>
  <si>
    <t>§肥料費とは？</t>
    <rPh sb="1" eb="3">
      <t>ヒリョウ</t>
    </rPh>
    <rPh sb="3" eb="4">
      <t>ヒ</t>
    </rPh>
    <phoneticPr fontId="2"/>
  </si>
  <si>
    <t>§飼料費とは？</t>
    <rPh sb="1" eb="3">
      <t>シリョウ</t>
    </rPh>
    <rPh sb="3" eb="4">
      <t>ヒ</t>
    </rPh>
    <phoneticPr fontId="2"/>
  </si>
  <si>
    <t>§農具費とは？</t>
    <rPh sb="1" eb="3">
      <t>ノウグ</t>
    </rPh>
    <rPh sb="3" eb="4">
      <t>ヒ</t>
    </rPh>
    <phoneticPr fontId="2"/>
  </si>
  <si>
    <t>§農薬衛生費とは？</t>
    <rPh sb="1" eb="5">
      <t>ノウヤクエイセイ</t>
    </rPh>
    <rPh sb="5" eb="6">
      <t>ヒ</t>
    </rPh>
    <phoneticPr fontId="2"/>
  </si>
  <si>
    <t>農薬や除草剤</t>
    <phoneticPr fontId="2"/>
  </si>
  <si>
    <t>共同防除費</t>
    <phoneticPr fontId="2"/>
  </si>
  <si>
    <t>無人ヘリコプター共同防除負担金等</t>
    <rPh sb="0" eb="2">
      <t>ムジン</t>
    </rPh>
    <phoneticPr fontId="2"/>
  </si>
  <si>
    <t>§諸材料費とは？</t>
    <rPh sb="1" eb="2">
      <t>ショ</t>
    </rPh>
    <rPh sb="2" eb="4">
      <t>ザイリョウ</t>
    </rPh>
    <rPh sb="4" eb="5">
      <t>ヒ</t>
    </rPh>
    <phoneticPr fontId="2"/>
  </si>
  <si>
    <t>農協等が出す『出荷金額証明書』の出荷金額</t>
    <rPh sb="4" eb="5">
      <t>ダ</t>
    </rPh>
    <rPh sb="9" eb="10">
      <t>キン</t>
    </rPh>
    <rPh sb="10" eb="11">
      <t>ガク</t>
    </rPh>
    <phoneticPr fontId="2"/>
  </si>
  <si>
    <t>市場等に出荷して受取った領収書等の合計金額</t>
    <rPh sb="17" eb="19">
      <t>ゴウケイ</t>
    </rPh>
    <rPh sb="19" eb="21">
      <t>キンガク</t>
    </rPh>
    <phoneticPr fontId="2"/>
  </si>
  <si>
    <t>露店などで農産物を売った金額</t>
    <phoneticPr fontId="2"/>
  </si>
  <si>
    <t>小作料・賃借料になるもの</t>
    <rPh sb="0" eb="3">
      <t>コサクリョウ</t>
    </rPh>
    <rPh sb="4" eb="7">
      <t>チンシャクリョウ</t>
    </rPh>
    <phoneticPr fontId="2"/>
  </si>
  <si>
    <t>農作業を頼んで支払った給料・賃金</t>
    <rPh sb="4" eb="5">
      <t>タノ</t>
    </rPh>
    <rPh sb="11" eb="13">
      <t>キュウリョウ</t>
    </rPh>
    <rPh sb="14" eb="16">
      <t>チンギン</t>
    </rPh>
    <phoneticPr fontId="2"/>
  </si>
  <si>
    <t>§家事消費・事業消費金額になるもの</t>
    <rPh sb="1" eb="3">
      <t>カジ</t>
    </rPh>
    <rPh sb="3" eb="5">
      <t>ショウヒ</t>
    </rPh>
    <rPh sb="6" eb="8">
      <t>ジギョウ</t>
    </rPh>
    <rPh sb="8" eb="10">
      <t>ショウヒ</t>
    </rPh>
    <rPh sb="10" eb="12">
      <t>キンガク</t>
    </rPh>
    <phoneticPr fontId="2"/>
  </si>
  <si>
    <t>　経費とすることもできます。（一括償却資産）</t>
    <rPh sb="1" eb="3">
      <t>ケイヒ</t>
    </rPh>
    <rPh sb="15" eb="17">
      <t>イッカツ</t>
    </rPh>
    <rPh sb="17" eb="19">
      <t>ショウキャク</t>
    </rPh>
    <rPh sb="19" eb="21">
      <t>シサン</t>
    </rPh>
    <phoneticPr fontId="2"/>
  </si>
  <si>
    <t>農具費にならないもの</t>
    <rPh sb="0" eb="2">
      <t>ノウグ</t>
    </rPh>
    <rPh sb="2" eb="3">
      <t>ヒ</t>
    </rPh>
    <phoneticPr fontId="2"/>
  </si>
  <si>
    <t>ビニールシート、草刈機刃、ホースなど</t>
    <phoneticPr fontId="2"/>
  </si>
  <si>
    <t>諸材料費にならないもの</t>
    <rPh sb="0" eb="1">
      <t>ショ</t>
    </rPh>
    <rPh sb="1" eb="3">
      <t>ザイリョウ</t>
    </rPh>
    <rPh sb="3" eb="4">
      <t>ヒ</t>
    </rPh>
    <phoneticPr fontId="2"/>
  </si>
  <si>
    <t>農作業小屋、農機具などを修理したもの</t>
    <rPh sb="6" eb="9">
      <t>ノウキグ</t>
    </rPh>
    <rPh sb="12" eb="14">
      <t>シュウリ</t>
    </rPh>
    <phoneticPr fontId="2"/>
  </si>
  <si>
    <t>§修繕費とは？</t>
    <rPh sb="1" eb="3">
      <t>シュウゼン</t>
    </rPh>
    <rPh sb="3" eb="4">
      <t>ヒ</t>
    </rPh>
    <phoneticPr fontId="2"/>
  </si>
  <si>
    <t>農業に使用しない車の修理代や車検代、</t>
    <phoneticPr fontId="2"/>
  </si>
  <si>
    <t>§作業用衣料費とは？</t>
    <rPh sb="1" eb="4">
      <t>サギョウヨウ</t>
    </rPh>
    <rPh sb="4" eb="6">
      <t>イリョウ</t>
    </rPh>
    <rPh sb="6" eb="7">
      <t>ヒ</t>
    </rPh>
    <phoneticPr fontId="2"/>
  </si>
  <si>
    <t>作業用衣料費にならないもの</t>
    <rPh sb="0" eb="3">
      <t>サギョウヨウ</t>
    </rPh>
    <rPh sb="3" eb="5">
      <t>イリョウ</t>
    </rPh>
    <rPh sb="5" eb="6">
      <t>ヒ</t>
    </rPh>
    <phoneticPr fontId="2"/>
  </si>
  <si>
    <t>§農業共済掛金とは？</t>
    <rPh sb="1" eb="3">
      <t>ノウギョウ</t>
    </rPh>
    <rPh sb="3" eb="5">
      <t>キョウサイ</t>
    </rPh>
    <rPh sb="5" eb="6">
      <t>カカリ</t>
    </rPh>
    <rPh sb="6" eb="7">
      <t>キン</t>
    </rPh>
    <phoneticPr fontId="2"/>
  </si>
  <si>
    <t>§荷造運賃手数料とは？</t>
    <rPh sb="1" eb="2">
      <t>ニ</t>
    </rPh>
    <rPh sb="2" eb="3">
      <t>ヅクリ</t>
    </rPh>
    <rPh sb="3" eb="5">
      <t>ウンチン</t>
    </rPh>
    <rPh sb="5" eb="8">
      <t>テスウリョウ</t>
    </rPh>
    <phoneticPr fontId="2"/>
  </si>
  <si>
    <t>§土地改良費とは？</t>
    <rPh sb="1" eb="3">
      <t>トチ</t>
    </rPh>
    <rPh sb="3" eb="5">
      <t>カイリョウ</t>
    </rPh>
    <rPh sb="5" eb="6">
      <t>ヒ</t>
    </rPh>
    <phoneticPr fontId="2"/>
  </si>
  <si>
    <t>§雑費とは？</t>
    <rPh sb="1" eb="3">
      <t>ザッピ</t>
    </rPh>
    <phoneticPr fontId="2"/>
  </si>
  <si>
    <t>雑費にならないもの</t>
    <rPh sb="0" eb="2">
      <t>ザッピ</t>
    </rPh>
    <phoneticPr fontId="2"/>
  </si>
  <si>
    <t>拠出金になるもの</t>
    <rPh sb="0" eb="3">
      <t>キョシュツキン</t>
    </rPh>
    <phoneticPr fontId="2"/>
  </si>
  <si>
    <t>「地域独自のとも補償」</t>
    <phoneticPr fontId="2"/>
  </si>
  <si>
    <t>◆例</t>
    <rPh sb="1" eb="2">
      <t>レイ</t>
    </rPh>
    <phoneticPr fontId="2"/>
  </si>
  <si>
    <t>　</t>
    <phoneticPr fontId="2"/>
  </si>
  <si>
    <t>§貸倒金とは？</t>
    <rPh sb="1" eb="4">
      <t>カシダオレキン</t>
    </rPh>
    <phoneticPr fontId="2"/>
  </si>
  <si>
    <t>売り上げとして収入にあげたが、お金が</t>
    <rPh sb="0" eb="1">
      <t>ウ</t>
    </rPh>
    <rPh sb="2" eb="3">
      <t>ア</t>
    </rPh>
    <rPh sb="7" eb="9">
      <t>シュウニュウ</t>
    </rPh>
    <rPh sb="16" eb="17">
      <t>カネ</t>
    </rPh>
    <phoneticPr fontId="2"/>
  </si>
  <si>
    <t>所得税、住民税、国保税、国民年金保険料</t>
    <phoneticPr fontId="2"/>
  </si>
  <si>
    <t>税額　⇒　『課税標準額』×税率</t>
    <rPh sb="0" eb="2">
      <t>ゼイガク</t>
    </rPh>
    <rPh sb="6" eb="8">
      <t>カゼイ</t>
    </rPh>
    <rPh sb="8" eb="10">
      <t>ヒョウジュン</t>
    </rPh>
    <rPh sb="10" eb="11">
      <t>ガク</t>
    </rPh>
    <rPh sb="13" eb="15">
      <t>ゼイリツ</t>
    </rPh>
    <phoneticPr fontId="2"/>
  </si>
  <si>
    <t>子牛、子豚、ヒナなどを買った金額や種付料</t>
    <rPh sb="11" eb="12">
      <t>カ</t>
    </rPh>
    <rPh sb="14" eb="16">
      <t>キンガク</t>
    </rPh>
    <phoneticPr fontId="2"/>
  </si>
  <si>
    <t>飼料を買った金額</t>
    <rPh sb="3" eb="4">
      <t>カ</t>
    </rPh>
    <rPh sb="6" eb="8">
      <t>キンガク</t>
    </rPh>
    <phoneticPr fontId="2"/>
  </si>
  <si>
    <t>10万円以上の農具については⑩減価償却費</t>
    <phoneticPr fontId="2"/>
  </si>
  <si>
    <t>　    上の《例》で固定資産税と都市計画税を計算してみます。</t>
    <rPh sb="5" eb="6">
      <t>ウエ</t>
    </rPh>
    <rPh sb="8" eb="9">
      <t>レイ</t>
    </rPh>
    <rPh sb="11" eb="13">
      <t>コテイ</t>
    </rPh>
    <rPh sb="13" eb="16">
      <t>シサンゼイ</t>
    </rPh>
    <rPh sb="17" eb="19">
      <t>トシ</t>
    </rPh>
    <rPh sb="19" eb="21">
      <t>ケイカク</t>
    </rPh>
    <rPh sb="21" eb="22">
      <t>ゼイ</t>
    </rPh>
    <rPh sb="23" eb="25">
      <t>ケイサン</t>
    </rPh>
    <phoneticPr fontId="2"/>
  </si>
  <si>
    <r>
      <t>　    ①</t>
    </r>
    <r>
      <rPr>
        <sz val="11"/>
        <rFont val="HGP創英角ｺﾞｼｯｸUB"/>
        <family val="3"/>
        <charset val="128"/>
      </rPr>
      <t>固定資産税</t>
    </r>
    <r>
      <rPr>
        <sz val="11"/>
        <rFont val="HG丸ｺﾞｼｯｸM-PRO"/>
        <family val="3"/>
        <charset val="128"/>
      </rPr>
      <t>を計算してみましょう。</t>
    </r>
    <rPh sb="6" eb="8">
      <t>コテイ</t>
    </rPh>
    <rPh sb="8" eb="11">
      <t>シサンゼイ</t>
    </rPh>
    <rPh sb="12" eb="14">
      <t>ケイサン</t>
    </rPh>
    <phoneticPr fontId="2"/>
  </si>
  <si>
    <t>　    上の明細書にある　　　　　で囲まれた金額を足します。</t>
    <rPh sb="5" eb="6">
      <t>ウエ</t>
    </rPh>
    <rPh sb="7" eb="10">
      <t>メイサイショ</t>
    </rPh>
    <rPh sb="19" eb="20">
      <t>カコ</t>
    </rPh>
    <rPh sb="23" eb="25">
      <t>キンガク</t>
    </rPh>
    <rPh sb="26" eb="27">
      <t>タ</t>
    </rPh>
    <phoneticPr fontId="2"/>
  </si>
  <si>
    <t xml:space="preserve">    　500,000＋1,500,000＝2,000,000円</t>
    <rPh sb="32" eb="33">
      <t>エン</t>
    </rPh>
    <phoneticPr fontId="2"/>
  </si>
  <si>
    <r>
      <t xml:space="preserve">    </t>
    </r>
    <r>
      <rPr>
        <sz val="11"/>
        <rFont val="HG丸ｺﾞｼｯｸM-PRO"/>
        <family val="3"/>
        <charset val="128"/>
      </rPr>
      <t>　この金額に</t>
    </r>
    <r>
      <rPr>
        <sz val="11"/>
        <rFont val="HGP創英角ｺﾞｼｯｸUB"/>
        <family val="3"/>
        <charset val="128"/>
      </rPr>
      <t>0.014</t>
    </r>
    <r>
      <rPr>
        <sz val="11"/>
        <rFont val="HG丸ｺﾞｼｯｸM-PRO"/>
        <family val="3"/>
        <charset val="128"/>
      </rPr>
      <t>を掛けると2,000,000×0.014＝</t>
    </r>
    <r>
      <rPr>
        <sz val="11"/>
        <rFont val="HGP創英角ｺﾞｼｯｸUB"/>
        <family val="3"/>
        <charset val="128"/>
      </rPr>
      <t>28,000円</t>
    </r>
    <rPh sb="7" eb="9">
      <t>キンガク</t>
    </rPh>
    <rPh sb="16" eb="17">
      <t>カ</t>
    </rPh>
    <rPh sb="42" eb="43">
      <t>エン</t>
    </rPh>
    <phoneticPr fontId="2"/>
  </si>
  <si>
    <r>
      <t>　    ②</t>
    </r>
    <r>
      <rPr>
        <sz val="11"/>
        <rFont val="HGP創英角ｺﾞｼｯｸUB"/>
        <family val="3"/>
        <charset val="128"/>
      </rPr>
      <t>都市計画税</t>
    </r>
    <r>
      <rPr>
        <sz val="11"/>
        <rFont val="HG丸ｺﾞｼｯｸM-PRO"/>
        <family val="3"/>
        <charset val="128"/>
      </rPr>
      <t>を計算してみましょう。</t>
    </r>
    <rPh sb="6" eb="8">
      <t>トシ</t>
    </rPh>
    <rPh sb="8" eb="10">
      <t>ケイカク</t>
    </rPh>
    <rPh sb="10" eb="11">
      <t>ゼイ</t>
    </rPh>
    <rPh sb="12" eb="14">
      <t>ケイサン</t>
    </rPh>
    <phoneticPr fontId="2"/>
  </si>
  <si>
    <t>　    上の明細書にある　　　　　で囲まれた金額を足します。</t>
    <phoneticPr fontId="2"/>
  </si>
  <si>
    <t>　    500,000円</t>
    <rPh sb="12" eb="13">
      <t>エン</t>
    </rPh>
    <phoneticPr fontId="2"/>
  </si>
  <si>
    <r>
      <t>　</t>
    </r>
    <r>
      <rPr>
        <sz val="11"/>
        <rFont val="HGP創英角ｺﾞｼｯｸUB"/>
        <family val="3"/>
        <charset val="128"/>
      </rPr>
      <t xml:space="preserve">    </t>
    </r>
    <r>
      <rPr>
        <sz val="11"/>
        <rFont val="HG丸ｺﾞｼｯｸM-PRO"/>
        <family val="3"/>
        <charset val="128"/>
      </rPr>
      <t>この金額に</t>
    </r>
    <r>
      <rPr>
        <sz val="11"/>
        <rFont val="HGP創英角ｺﾞｼｯｸUB"/>
        <family val="3"/>
        <charset val="128"/>
      </rPr>
      <t>0.003</t>
    </r>
    <r>
      <rPr>
        <sz val="11"/>
        <rFont val="HG丸ｺﾞｼｯｸM-PRO"/>
        <family val="3"/>
        <charset val="128"/>
      </rPr>
      <t>を掛けると500,000×0.003＝</t>
    </r>
    <r>
      <rPr>
        <sz val="11"/>
        <rFont val="HGP創英角ｺﾞｼｯｸUB"/>
        <family val="3"/>
        <charset val="128"/>
      </rPr>
      <t>1,500円</t>
    </r>
    <rPh sb="7" eb="9">
      <t>キンガク</t>
    </rPh>
    <rPh sb="16" eb="17">
      <t>カ</t>
    </rPh>
    <rPh sb="39" eb="40">
      <t>エン</t>
    </rPh>
    <phoneticPr fontId="2"/>
  </si>
  <si>
    <t>　分けて毎年かかった費用にします。</t>
    <rPh sb="1" eb="2">
      <t>ワ</t>
    </rPh>
    <rPh sb="4" eb="6">
      <t>マイトシ</t>
    </rPh>
    <rPh sb="10" eb="12">
      <t>ヒヨウ</t>
    </rPh>
    <phoneticPr fontId="2"/>
  </si>
  <si>
    <t>f</t>
    <phoneticPr fontId="2"/>
  </si>
  <si>
    <t>例：軽トラック</t>
    <rPh sb="0" eb="1">
      <t>レイ</t>
    </rPh>
    <rPh sb="2" eb="3">
      <t>ケイ</t>
    </rPh>
    <phoneticPr fontId="2"/>
  </si>
  <si>
    <t>　８／１２</t>
    <phoneticPr fontId="2"/>
  </si>
  <si>
    <t>１２／１２</t>
    <phoneticPr fontId="2"/>
  </si>
  <si>
    <r>
      <t>　5月15日発布の</t>
    </r>
    <r>
      <rPr>
        <b/>
        <u/>
        <sz val="10.5"/>
        <rFont val="HG丸ｺﾞｼｯｸM-PRO"/>
        <family val="3"/>
        <charset val="128"/>
      </rPr>
      <t>固定資産税納税通知書の別紙の土地・家屋課税明細書</t>
    </r>
    <rPh sb="2" eb="3">
      <t>ガツ</t>
    </rPh>
    <rPh sb="5" eb="6">
      <t>ニチ</t>
    </rPh>
    <rPh sb="6" eb="8">
      <t>ハップ</t>
    </rPh>
    <rPh sb="9" eb="10">
      <t>コ</t>
    </rPh>
    <rPh sb="10" eb="11">
      <t>サダム</t>
    </rPh>
    <rPh sb="11" eb="14">
      <t>シサンゼイ</t>
    </rPh>
    <rPh sb="14" eb="16">
      <t>ノウゼイ</t>
    </rPh>
    <rPh sb="16" eb="18">
      <t>ツウチ</t>
    </rPh>
    <rPh sb="18" eb="19">
      <t>ショ</t>
    </rPh>
    <rPh sb="20" eb="22">
      <t>ベッシ</t>
    </rPh>
    <rPh sb="30" eb="33">
      <t>メイサイショ</t>
    </rPh>
    <phoneticPr fontId="2"/>
  </si>
  <si>
    <r>
      <t xml:space="preserve">《税率》固定資産税 </t>
    </r>
    <r>
      <rPr>
        <b/>
        <sz val="11"/>
        <rFont val="HG丸ｺﾞｼｯｸM-PRO"/>
        <family val="3"/>
        <charset val="128"/>
      </rPr>
      <t>1.4</t>
    </r>
    <r>
      <rPr>
        <sz val="11"/>
        <rFont val="HGP創英角ｺﾞｼｯｸUB"/>
        <family val="3"/>
        <charset val="128"/>
      </rPr>
      <t>％</t>
    </r>
    <r>
      <rPr>
        <sz val="11"/>
        <rFont val="HG丸ｺﾞｼｯｸM-PRO"/>
        <family val="3"/>
        <charset val="128"/>
      </rPr>
      <t xml:space="preserve">　／　都市計画税 </t>
    </r>
    <r>
      <rPr>
        <b/>
        <sz val="11"/>
        <rFont val="HG丸ｺﾞｼｯｸM-PRO"/>
        <family val="3"/>
        <charset val="128"/>
      </rPr>
      <t>0.3</t>
    </r>
    <r>
      <rPr>
        <sz val="11"/>
        <rFont val="HGP創英角ｺﾞｼｯｸUB"/>
        <family val="3"/>
        <charset val="128"/>
      </rPr>
      <t>％</t>
    </r>
    <rPh sb="1" eb="3">
      <t>ゼイリツ</t>
    </rPh>
    <rPh sb="4" eb="6">
      <t>コテイ</t>
    </rPh>
    <rPh sb="6" eb="9">
      <t>シサンゼイ</t>
    </rPh>
    <rPh sb="17" eb="19">
      <t>トシ</t>
    </rPh>
    <rPh sb="19" eb="21">
      <t>ケイカク</t>
    </rPh>
    <rPh sb="21" eb="22">
      <t>ゼイ</t>
    </rPh>
    <phoneticPr fontId="2"/>
  </si>
  <si>
    <t>・種もみ、種子苗、苗木、野菜種子などを買った金額</t>
    <rPh sb="1" eb="2">
      <t>タネ</t>
    </rPh>
    <rPh sb="5" eb="6">
      <t>タネ</t>
    </rPh>
    <rPh sb="6" eb="7">
      <t>コ</t>
    </rPh>
    <rPh sb="7" eb="8">
      <t>ナエ</t>
    </rPh>
    <rPh sb="9" eb="11">
      <t>ナエギ</t>
    </rPh>
    <rPh sb="12" eb="14">
      <t>ヤサイ</t>
    </rPh>
    <rPh sb="14" eb="16">
      <t>シュシ</t>
    </rPh>
    <rPh sb="19" eb="20">
      <t>カ</t>
    </rPh>
    <rPh sb="22" eb="24">
      <t>キンガク</t>
    </rPh>
    <phoneticPr fontId="2"/>
  </si>
  <si>
    <t>化学肥料・たい肥などを買った金額</t>
    <rPh sb="11" eb="12">
      <t>カ</t>
    </rPh>
    <rPh sb="14" eb="16">
      <t>キンガク</t>
    </rPh>
    <phoneticPr fontId="2"/>
  </si>
  <si>
    <t>　　／１２</t>
    <phoneticPr fontId="2"/>
  </si>
  <si>
    <t>　        (証明書の出荷金額)　    (数量)        1俵単価</t>
    <rPh sb="10" eb="12">
      <t>ショウメイ</t>
    </rPh>
    <rPh sb="12" eb="13">
      <t>ショ</t>
    </rPh>
    <rPh sb="14" eb="16">
      <t>シュッカ</t>
    </rPh>
    <rPh sb="16" eb="18">
      <t>キンガク</t>
    </rPh>
    <rPh sb="25" eb="27">
      <t>スウリョウ</t>
    </rPh>
    <rPh sb="37" eb="38">
      <t>タワラ</t>
    </rPh>
    <rPh sb="38" eb="40">
      <t>タンカ</t>
    </rPh>
    <phoneticPr fontId="2"/>
  </si>
  <si>
    <t>小作料をお金の代わりに米などで支払った分</t>
    <rPh sb="0" eb="2">
      <t>コサク</t>
    </rPh>
    <rPh sb="2" eb="3">
      <t>リョウ</t>
    </rPh>
    <rPh sb="5" eb="6">
      <t>カネ</t>
    </rPh>
    <rPh sb="7" eb="8">
      <t>カ</t>
    </rPh>
    <rPh sb="11" eb="12">
      <t>コメ</t>
    </rPh>
    <rPh sb="15" eb="17">
      <t>シハラ</t>
    </rPh>
    <rPh sb="19" eb="20">
      <t>ブン</t>
    </rPh>
    <phoneticPr fontId="2"/>
  </si>
  <si>
    <r>
      <t>トラクター</t>
    </r>
    <r>
      <rPr>
        <sz val="10"/>
        <rFont val="HG丸ｺﾞｼｯｸM-PRO"/>
        <family val="3"/>
        <charset val="128"/>
      </rPr>
      <t>(軽自動車税)</t>
    </r>
    <rPh sb="6" eb="10">
      <t>ケイジドウシャ</t>
    </rPh>
    <rPh sb="10" eb="11">
      <t>ゼイ</t>
    </rPh>
    <phoneticPr fontId="2"/>
  </si>
  <si>
    <r>
      <t>コンバイン</t>
    </r>
    <r>
      <rPr>
        <sz val="10"/>
        <rFont val="HG丸ｺﾞｼｯｸM-PRO"/>
        <family val="3"/>
        <charset val="128"/>
      </rPr>
      <t>(軽自動車税)</t>
    </r>
    <phoneticPr fontId="2"/>
  </si>
  <si>
    <r>
      <t>軽トラック</t>
    </r>
    <r>
      <rPr>
        <sz val="10"/>
        <rFont val="HG丸ｺﾞｼｯｸM-PRO"/>
        <family val="3"/>
        <charset val="128"/>
      </rPr>
      <t>(軽自動車税)</t>
    </r>
    <rPh sb="0" eb="1">
      <t>ケイ</t>
    </rPh>
    <phoneticPr fontId="2"/>
  </si>
  <si>
    <t>～ 収支内訳書〈科目㋦〉に記載 ～</t>
  </si>
  <si>
    <t>租税公課にならないもの</t>
    <rPh sb="0" eb="2">
      <t>ソゼイ</t>
    </rPh>
    <rPh sb="2" eb="4">
      <t>コウカ</t>
    </rPh>
    <phoneticPr fontId="2"/>
  </si>
  <si>
    <t>家の固定資産税、農業用以外の車の自動車税、</t>
    <rPh sb="0" eb="1">
      <t>イエ</t>
    </rPh>
    <rPh sb="14" eb="15">
      <t>クルマ</t>
    </rPh>
    <rPh sb="16" eb="19">
      <t>ジドウシャ</t>
    </rPh>
    <rPh sb="19" eb="20">
      <t>ゼイ</t>
    </rPh>
    <phoneticPr fontId="2"/>
  </si>
  <si>
    <r>
      <t>妻と子の</t>
    </r>
    <r>
      <rPr>
        <b/>
        <u/>
        <sz val="12"/>
        <rFont val="HG丸ｺﾞｼｯｸM-PRO"/>
        <family val="3"/>
        <charset val="128"/>
      </rPr>
      <t>２人</t>
    </r>
    <r>
      <rPr>
        <b/>
        <sz val="12"/>
        <rFont val="HG丸ｺﾞｼｯｸM-PRO"/>
        <family val="3"/>
        <charset val="128"/>
      </rPr>
      <t>が農業を手伝っています。</t>
    </r>
    <rPh sb="0" eb="1">
      <t>ツマ</t>
    </rPh>
    <rPh sb="2" eb="3">
      <t>コ</t>
    </rPh>
    <rPh sb="5" eb="6">
      <t>ニン</t>
    </rPh>
    <rPh sb="7" eb="9">
      <t>ノウギョウ</t>
    </rPh>
    <rPh sb="10" eb="12">
      <t>テツダ</t>
    </rPh>
    <phoneticPr fontId="2"/>
  </si>
  <si>
    <t>0.143</t>
    <phoneticPr fontId="2"/>
  </si>
  <si>
    <t>計算式</t>
    <rPh sb="0" eb="2">
      <t>ケイサン</t>
    </rPh>
    <rPh sb="2" eb="3">
      <t>シキ</t>
    </rPh>
    <phoneticPr fontId="2"/>
  </si>
  <si>
    <t>必要経費算入額</t>
    <rPh sb="0" eb="2">
      <t>ヒツヨウ</t>
    </rPh>
    <rPh sb="2" eb="4">
      <t>ケイヒ</t>
    </rPh>
    <rPh sb="4" eb="6">
      <t>サンニュウ</t>
    </rPh>
    <rPh sb="6" eb="7">
      <t>ガク</t>
    </rPh>
    <phoneticPr fontId="2"/>
  </si>
  <si>
    <t>×</t>
    <phoneticPr fontId="2"/>
  </si>
  <si>
    <t>使用月数</t>
    <rPh sb="0" eb="2">
      <t>シヨウ</t>
    </rPh>
    <rPh sb="2" eb="4">
      <t>ツキスウ</t>
    </rPh>
    <phoneticPr fontId="2"/>
  </si>
  <si>
    <t>＝</t>
    <phoneticPr fontId="2"/>
  </si>
  <si>
    <t>その年分の減価償却</t>
    <rPh sb="2" eb="4">
      <t>ネンブン</t>
    </rPh>
    <rPh sb="5" eb="7">
      <t>ゲンカ</t>
    </rPh>
    <rPh sb="7" eb="9">
      <t>ショウキャク</t>
    </rPh>
    <phoneticPr fontId="2"/>
  </si>
  <si>
    <t>？/12</t>
    <phoneticPr fontId="2"/>
  </si>
  <si>
    <t>新耐用年数7年　償却率0.142　（平成21年以降）</t>
    <rPh sb="0" eb="1">
      <t>シン</t>
    </rPh>
    <rPh sb="1" eb="3">
      <t>タイヨウ</t>
    </rPh>
    <rPh sb="3" eb="5">
      <t>ネンスウ</t>
    </rPh>
    <rPh sb="6" eb="7">
      <t>ネン</t>
    </rPh>
    <rPh sb="8" eb="11">
      <t>ショウキャクリツ</t>
    </rPh>
    <rPh sb="18" eb="20">
      <t>ヘイセイ</t>
    </rPh>
    <rPh sb="22" eb="23">
      <t>ネン</t>
    </rPh>
    <rPh sb="23" eb="25">
      <t>イコウ</t>
    </rPh>
    <phoneticPr fontId="2"/>
  </si>
  <si>
    <t>旧耐用年数8年　償却率0.125　（平成20年まで）</t>
    <rPh sb="0" eb="1">
      <t>キュウ</t>
    </rPh>
    <rPh sb="1" eb="3">
      <t>タイヨウ</t>
    </rPh>
    <rPh sb="3" eb="5">
      <t>ネンスウ</t>
    </rPh>
    <rPh sb="6" eb="7">
      <t>ネン</t>
    </rPh>
    <rPh sb="8" eb="11">
      <t>ショウキャクリツ</t>
    </rPh>
    <rPh sb="18" eb="20">
      <t>ヘイセイ</t>
    </rPh>
    <rPh sb="22" eb="23">
      <t>ネン</t>
    </rPh>
    <phoneticPr fontId="2"/>
  </si>
  <si>
    <t>新耐用年数7年　償却率0.143　（平成21年以降）</t>
    <rPh sb="0" eb="1">
      <t>シン</t>
    </rPh>
    <rPh sb="1" eb="3">
      <t>タイヨウ</t>
    </rPh>
    <rPh sb="3" eb="5">
      <t>ネンスウ</t>
    </rPh>
    <rPh sb="6" eb="7">
      <t>ネン</t>
    </rPh>
    <rPh sb="8" eb="11">
      <t>ショウキャクリツ</t>
    </rPh>
    <rPh sb="18" eb="20">
      <t>ヘイセイ</t>
    </rPh>
    <rPh sb="22" eb="23">
      <t>ネン</t>
    </rPh>
    <rPh sb="23" eb="25">
      <t>イコウ</t>
    </rPh>
    <phoneticPr fontId="2"/>
  </si>
  <si>
    <t>平成18年分</t>
    <rPh sb="0" eb="2">
      <t>ヘイセイ</t>
    </rPh>
    <rPh sb="4" eb="5">
      <t>ネン</t>
    </rPh>
    <rPh sb="5" eb="6">
      <t>ブン</t>
    </rPh>
    <phoneticPr fontId="2"/>
  </si>
  <si>
    <t>平成19年分</t>
    <rPh sb="0" eb="2">
      <t>ヘイセイ</t>
    </rPh>
    <rPh sb="4" eb="6">
      <t>ネンブン</t>
    </rPh>
    <phoneticPr fontId="2"/>
  </si>
  <si>
    <t>平成20年分</t>
    <rPh sb="0" eb="2">
      <t>ヘイセイ</t>
    </rPh>
    <rPh sb="4" eb="6">
      <t>ネンブン</t>
    </rPh>
    <phoneticPr fontId="2"/>
  </si>
  <si>
    <t>平成21年分</t>
    <rPh sb="0" eb="2">
      <t>ヘイセイ</t>
    </rPh>
    <rPh sb="4" eb="5">
      <t>ネン</t>
    </rPh>
    <rPh sb="5" eb="6">
      <t>ブン</t>
    </rPh>
    <phoneticPr fontId="2"/>
  </si>
  <si>
    <t>平成22年分</t>
    <rPh sb="0" eb="2">
      <t>ヘイセイ</t>
    </rPh>
    <rPh sb="4" eb="5">
      <t>ネン</t>
    </rPh>
    <rPh sb="5" eb="6">
      <t>ブン</t>
    </rPh>
    <phoneticPr fontId="2"/>
  </si>
  <si>
    <t>平成23年分</t>
    <rPh sb="0" eb="2">
      <t>ヘイセイ</t>
    </rPh>
    <rPh sb="4" eb="6">
      <t>ネンブン</t>
    </rPh>
    <phoneticPr fontId="2"/>
  </si>
  <si>
    <t>平成24年分</t>
    <rPh sb="0" eb="2">
      <t>ヘイセイ</t>
    </rPh>
    <rPh sb="4" eb="6">
      <t>ネンブン</t>
    </rPh>
    <phoneticPr fontId="2"/>
  </si>
  <si>
    <t>平成25年分</t>
    <rPh sb="0" eb="2">
      <t>ヘイセイ</t>
    </rPh>
    <rPh sb="4" eb="5">
      <t>ネン</t>
    </rPh>
    <rPh sb="5" eb="6">
      <t>ブン</t>
    </rPh>
    <phoneticPr fontId="2"/>
  </si>
  <si>
    <t>申告年</t>
    <rPh sb="0" eb="2">
      <t>シンコク</t>
    </rPh>
    <rPh sb="2" eb="3">
      <t>ネン</t>
    </rPh>
    <phoneticPr fontId="2"/>
  </si>
  <si>
    <t>未償却残高</t>
    <rPh sb="4" eb="5">
      <t>タカ</t>
    </rPh>
    <phoneticPr fontId="2"/>
  </si>
  <si>
    <t>3,000,000×90%×0.125×（9月/12月）×100%</t>
    <rPh sb="22" eb="23">
      <t>ゲツ</t>
    </rPh>
    <rPh sb="26" eb="27">
      <t>ツキ</t>
    </rPh>
    <phoneticPr fontId="2"/>
  </si>
  <si>
    <t>3,000,000×90%×0.125×（12月/12月）×100%</t>
    <rPh sb="23" eb="24">
      <t>ゲツ</t>
    </rPh>
    <rPh sb="27" eb="28">
      <t>ツキ</t>
    </rPh>
    <phoneticPr fontId="2"/>
  </si>
  <si>
    <t>3,000,000×90%×0.142×（12月/12月）×100%</t>
    <rPh sb="23" eb="24">
      <t>ゲツ</t>
    </rPh>
    <rPh sb="27" eb="28">
      <t>ツキ</t>
    </rPh>
    <phoneticPr fontId="2"/>
  </si>
  <si>
    <t>平成26年分</t>
    <rPh sb="0" eb="2">
      <t>ヘイセイ</t>
    </rPh>
    <rPh sb="4" eb="6">
      <t>ネンブン</t>
    </rPh>
    <phoneticPr fontId="2"/>
  </si>
  <si>
    <t>平成27年分</t>
    <rPh sb="0" eb="2">
      <t>ヘイセイ</t>
    </rPh>
    <rPh sb="4" eb="6">
      <t>ネンブン</t>
    </rPh>
    <phoneticPr fontId="2"/>
  </si>
  <si>
    <t>平成28年分</t>
    <rPh sb="0" eb="2">
      <t>ヘイセイ</t>
    </rPh>
    <rPh sb="4" eb="6">
      <t>ネンブン</t>
    </rPh>
    <phoneticPr fontId="2"/>
  </si>
  <si>
    <t>平成29年分</t>
    <rPh sb="0" eb="2">
      <t>ヘイセイ</t>
    </rPh>
    <rPh sb="4" eb="6">
      <t>ネンブン</t>
    </rPh>
    <phoneticPr fontId="2"/>
  </si>
  <si>
    <t>平成30年分</t>
    <rPh sb="0" eb="2">
      <t>ヘイセイ</t>
    </rPh>
    <rPh sb="4" eb="6">
      <t>ネンブン</t>
    </rPh>
    <phoneticPr fontId="2"/>
  </si>
  <si>
    <t>平成31年分</t>
    <rPh sb="0" eb="2">
      <t>ヘイセイ</t>
    </rPh>
    <rPh sb="4" eb="6">
      <t>ネンブン</t>
    </rPh>
    <phoneticPr fontId="2"/>
  </si>
  <si>
    <t>取得価格の5%を残す</t>
    <rPh sb="0" eb="2">
      <t>シュトク</t>
    </rPh>
    <rPh sb="2" eb="4">
      <t>カカク</t>
    </rPh>
    <rPh sb="8" eb="9">
      <t>ノコ</t>
    </rPh>
    <phoneticPr fontId="2"/>
  </si>
  <si>
    <t>前年までの</t>
    <rPh sb="0" eb="2">
      <t>ゼンネン</t>
    </rPh>
    <phoneticPr fontId="2"/>
  </si>
  <si>
    <t>償却累計額</t>
    <rPh sb="0" eb="2">
      <t>ショウキャク</t>
    </rPh>
    <rPh sb="2" eb="4">
      <t>ルイケイ</t>
    </rPh>
    <rPh sb="4" eb="5">
      <t>ガク</t>
    </rPh>
    <phoneticPr fontId="2"/>
  </si>
  <si>
    <t>必ず備忘価格として1円の未償却金額が残ります。</t>
    <rPh sb="0" eb="1">
      <t>カナラ</t>
    </rPh>
    <rPh sb="2" eb="4">
      <t>ビボウ</t>
    </rPh>
    <rPh sb="4" eb="6">
      <t>カカク</t>
    </rPh>
    <rPh sb="10" eb="11">
      <t>エン</t>
    </rPh>
    <rPh sb="12" eb="15">
      <t>ミショウキャク</t>
    </rPh>
    <rPh sb="15" eb="17">
      <t>キンガク</t>
    </rPh>
    <rPh sb="18" eb="19">
      <t>ノコ</t>
    </rPh>
    <phoneticPr fontId="2"/>
  </si>
  <si>
    <t>ヘ</t>
    <phoneticPr fontId="2"/>
  </si>
  <si>
    <t>ト</t>
    <phoneticPr fontId="2"/>
  </si>
  <si>
    <t>（イ－ト－ヘ）</t>
    <phoneticPr fontId="2"/>
  </si>
  <si>
    <r>
      <t>米出荷金額</t>
    </r>
    <r>
      <rPr>
        <sz val="9"/>
        <rFont val="HG丸ｺﾞｼｯｸM-PRO"/>
        <family val="3"/>
        <charset val="128"/>
      </rPr>
      <t>(農協等の証明書より)</t>
    </r>
    <rPh sb="0" eb="1">
      <t>コメ</t>
    </rPh>
    <rPh sb="1" eb="3">
      <t>シュッカ</t>
    </rPh>
    <rPh sb="3" eb="5">
      <t>キンガク</t>
    </rPh>
    <rPh sb="6" eb="8">
      <t>ノウキョウ</t>
    </rPh>
    <rPh sb="8" eb="9">
      <t>トウ</t>
    </rPh>
    <rPh sb="10" eb="12">
      <t>ショウメイ</t>
    </rPh>
    <rPh sb="12" eb="13">
      <t>ショ</t>
    </rPh>
    <phoneticPr fontId="2"/>
  </si>
  <si>
    <t>刈取機(ﾊﾞｲﾝﾀﾞｰ含む)</t>
    <rPh sb="0" eb="2">
      <t>カリト</t>
    </rPh>
    <rPh sb="2" eb="3">
      <t>キ</t>
    </rPh>
    <rPh sb="11" eb="12">
      <t>フク</t>
    </rPh>
    <phoneticPr fontId="2"/>
  </si>
  <si>
    <t xml:space="preserve">施肥播種機(ﾌﾞﾛｰﾄﾞｷｬｽﾀ含む)
</t>
    <rPh sb="0" eb="2">
      <t>セヒ</t>
    </rPh>
    <rPh sb="2" eb="4">
      <t>ハシュ</t>
    </rPh>
    <rPh sb="4" eb="5">
      <t>キ</t>
    </rPh>
    <phoneticPr fontId="2"/>
  </si>
  <si>
    <t xml:space="preserve">堆肥散布機(ﾏﾆｭｱｽﾌﾟﾚｯﾀﾞ)
</t>
    <rPh sb="0" eb="2">
      <t>タイヒ</t>
    </rPh>
    <rPh sb="2" eb="4">
      <t>サンプ</t>
    </rPh>
    <rPh sb="4" eb="5">
      <t>キ</t>
    </rPh>
    <phoneticPr fontId="2"/>
  </si>
  <si>
    <r>
      <t>除雪</t>
    </r>
    <r>
      <rPr>
        <u val="double"/>
        <sz val="11"/>
        <rFont val="HG丸ｺﾞｼｯｸM-PRO"/>
        <family val="3"/>
        <charset val="128"/>
      </rPr>
      <t>作業車（自走式）</t>
    </r>
    <rPh sb="0" eb="2">
      <t>ジョセツ</t>
    </rPh>
    <rPh sb="2" eb="4">
      <t>サギョウ</t>
    </rPh>
    <rPh sb="4" eb="5">
      <t>シャ</t>
    </rPh>
    <rPh sb="6" eb="9">
      <t>ジソウシキ</t>
    </rPh>
    <phoneticPr fontId="2"/>
  </si>
  <si>
    <r>
      <t>除雪</t>
    </r>
    <r>
      <rPr>
        <u val="double"/>
        <sz val="11"/>
        <rFont val="HG丸ｺﾞｼｯｸM-PRO"/>
        <family val="3"/>
        <charset val="128"/>
      </rPr>
      <t>機（小型エンジン・手押式）</t>
    </r>
    <rPh sb="0" eb="3">
      <t>ジョセツキ</t>
    </rPh>
    <rPh sb="4" eb="6">
      <t>コガタ</t>
    </rPh>
    <rPh sb="11" eb="13">
      <t>テオ</t>
    </rPh>
    <rPh sb="13" eb="14">
      <t>シキ</t>
    </rPh>
    <phoneticPr fontId="2"/>
  </si>
  <si>
    <t>H19年3月以前に取得したもの</t>
    <rPh sb="3" eb="4">
      <t>ネン</t>
    </rPh>
    <rPh sb="5" eb="6">
      <t>ガツ</t>
    </rPh>
    <rPh sb="6" eb="8">
      <t>イゼン</t>
    </rPh>
    <rPh sb="9" eb="11">
      <t>シュトク</t>
    </rPh>
    <phoneticPr fontId="2"/>
  </si>
  <si>
    <t>補填（ほてん）金→「水田経営所得安定対策」</t>
    <rPh sb="0" eb="2">
      <t>ホテン</t>
    </rPh>
    <rPh sb="7" eb="8">
      <t>キン</t>
    </rPh>
    <rPh sb="10" eb="12">
      <t>スイデン</t>
    </rPh>
    <rPh sb="12" eb="14">
      <t>ケイエイ</t>
    </rPh>
    <rPh sb="14" eb="16">
      <t>ショトク</t>
    </rPh>
    <rPh sb="16" eb="18">
      <t>アンテイ</t>
    </rPh>
    <rPh sb="18" eb="20">
      <t>タイサク</t>
    </rPh>
    <phoneticPr fontId="2"/>
  </si>
  <si>
    <t>転作でもらった交付金</t>
    <rPh sb="0" eb="2">
      <t>テンサク</t>
    </rPh>
    <rPh sb="7" eb="10">
      <t>コウフキン</t>
    </rPh>
    <phoneticPr fontId="2"/>
  </si>
  <si>
    <t>例１）</t>
    <rPh sb="0" eb="1">
      <t>レイ</t>
    </rPh>
    <phoneticPr fontId="2"/>
  </si>
  <si>
    <t>例２）</t>
    <rPh sb="0" eb="1">
      <t>レイ</t>
    </rPh>
    <phoneticPr fontId="2"/>
  </si>
  <si>
    <t>3,500,000×0.143×（5月/12月）×100%</t>
    <rPh sb="18" eb="19">
      <t>ゲツ</t>
    </rPh>
    <rPh sb="22" eb="23">
      <t>ツキ</t>
    </rPh>
    <phoneticPr fontId="2"/>
  </si>
  <si>
    <t>3,500,000×0.143×（12月/12月）×100%</t>
    <rPh sb="19" eb="20">
      <t>ゲツ</t>
    </rPh>
    <rPh sb="23" eb="24">
      <t>ツキ</t>
    </rPh>
    <phoneticPr fontId="2"/>
  </si>
  <si>
    <t>戸別所得補償制度</t>
    <rPh sb="0" eb="2">
      <t>コベツ</t>
    </rPh>
    <rPh sb="2" eb="4">
      <t>ショトク</t>
    </rPh>
    <rPh sb="4" eb="6">
      <t>ホショウ</t>
    </rPh>
    <rPh sb="6" eb="8">
      <t>セイド</t>
    </rPh>
    <phoneticPr fontId="2"/>
  </si>
  <si>
    <r>
      <t>家庭での電気・水道代など…</t>
    </r>
    <r>
      <rPr>
        <b/>
        <sz val="11"/>
        <rFont val="HGP創英角ｺﾞｼｯｸUB"/>
        <family val="3"/>
        <charset val="128"/>
      </rPr>
      <t>×</t>
    </r>
    <rPh sb="0" eb="2">
      <t>カテイ</t>
    </rPh>
    <rPh sb="4" eb="6">
      <t>デンキ</t>
    </rPh>
    <rPh sb="7" eb="9">
      <t>スイドウ</t>
    </rPh>
    <rPh sb="9" eb="10">
      <t>ダイ</t>
    </rPh>
    <phoneticPr fontId="2"/>
  </si>
  <si>
    <r>
      <t>農業に使用した電気・水道・ｶﾞｿﾘﾝなど…</t>
    </r>
    <r>
      <rPr>
        <b/>
        <sz val="11"/>
        <rFont val="HG丸ｺﾞｼｯｸM-PRO"/>
        <family val="3"/>
        <charset val="128"/>
      </rPr>
      <t>○</t>
    </r>
    <rPh sb="7" eb="9">
      <t>デンキ</t>
    </rPh>
    <rPh sb="10" eb="12">
      <t>スイドウ</t>
    </rPh>
    <phoneticPr fontId="2"/>
  </si>
  <si>
    <t>ケ、</t>
    <phoneticPr fontId="2"/>
  </si>
  <si>
    <t>ク、</t>
    <phoneticPr fontId="2"/>
  </si>
  <si>
    <t>キ、</t>
    <phoneticPr fontId="2"/>
  </si>
  <si>
    <t>申告会場には『収支内訳書』とこのノートをお持ちください。</t>
    <rPh sb="0" eb="2">
      <t>シンコク</t>
    </rPh>
    <rPh sb="2" eb="4">
      <t>カイジョウ</t>
    </rPh>
    <rPh sb="7" eb="9">
      <t>シュウシ</t>
    </rPh>
    <rPh sb="9" eb="12">
      <t>ウチワケショ</t>
    </rPh>
    <rPh sb="21" eb="22">
      <t>モ</t>
    </rPh>
    <phoneticPr fontId="2"/>
  </si>
  <si>
    <t>0.250</t>
    <phoneticPr fontId="2"/>
  </si>
  <si>
    <t>自分の家で食べる米（飯米）や野菜など</t>
    <rPh sb="10" eb="12">
      <t>ハンマイ</t>
    </rPh>
    <rPh sb="14" eb="16">
      <t>ヤサイ</t>
    </rPh>
    <phoneticPr fontId="2"/>
  </si>
  <si>
    <t>米の精算金(前年までに出荷した分)</t>
    <rPh sb="4" eb="5">
      <t>キン</t>
    </rPh>
    <phoneticPr fontId="2"/>
  </si>
  <si>
    <t>とも補償金</t>
    <rPh sb="2" eb="5">
      <t>ホショウキン</t>
    </rPh>
    <phoneticPr fontId="2"/>
  </si>
  <si>
    <t>水田・畑作経営所得安定対策に係る補てん金</t>
    <rPh sb="0" eb="2">
      <t>スイデン</t>
    </rPh>
    <rPh sb="3" eb="5">
      <t>ハタサク</t>
    </rPh>
    <rPh sb="5" eb="7">
      <t>ケイエイ</t>
    </rPh>
    <rPh sb="7" eb="9">
      <t>ショトク</t>
    </rPh>
    <rPh sb="9" eb="11">
      <t>アンテイ</t>
    </rPh>
    <rPh sb="11" eb="13">
      <t>タイサク</t>
    </rPh>
    <rPh sb="14" eb="15">
      <t>カカ</t>
    </rPh>
    <rPh sb="16" eb="17">
      <t>ホ</t>
    </rPh>
    <rPh sb="19" eb="20">
      <t>キン</t>
    </rPh>
    <phoneticPr fontId="2"/>
  </si>
  <si>
    <t>必ず証明書をお持ちください！</t>
    <rPh sb="0" eb="1">
      <t>カナラ</t>
    </rPh>
    <rPh sb="2" eb="5">
      <t>ショウメイショ</t>
    </rPh>
    <rPh sb="7" eb="8">
      <t>モ</t>
    </rPh>
    <phoneticPr fontId="2"/>
  </si>
  <si>
    <r>
      <t>（</t>
    </r>
    <r>
      <rPr>
        <b/>
        <u/>
        <sz val="12"/>
        <rFont val="HG丸ｺﾞｼｯｸM-PRO"/>
        <family val="3"/>
        <charset val="128"/>
      </rPr>
      <t>東北農政局</t>
    </r>
    <r>
      <rPr>
        <sz val="12"/>
        <rFont val="HG丸ｺﾞｼｯｸM-PRO"/>
        <family val="3"/>
        <charset val="128"/>
      </rPr>
      <t>から支払われた金額）</t>
    </r>
    <phoneticPr fontId="2"/>
  </si>
  <si>
    <r>
      <t>戸別所得補償制度（</t>
    </r>
    <r>
      <rPr>
        <b/>
        <u/>
        <sz val="11"/>
        <rFont val="HG丸ｺﾞｼｯｸM-PRO"/>
        <family val="3"/>
        <charset val="128"/>
      </rPr>
      <t>東北農政局</t>
    </r>
    <r>
      <rPr>
        <b/>
        <sz val="11"/>
        <rFont val="HG丸ｺﾞｼｯｸM-PRO"/>
        <family val="3"/>
        <charset val="128"/>
      </rPr>
      <t>）</t>
    </r>
    <rPh sb="0" eb="2">
      <t>コベツ</t>
    </rPh>
    <rPh sb="2" eb="4">
      <t>ショトク</t>
    </rPh>
    <rPh sb="4" eb="6">
      <t>ホショウ</t>
    </rPh>
    <rPh sb="6" eb="8">
      <t>セイド</t>
    </rPh>
    <rPh sb="9" eb="11">
      <t>トウホク</t>
    </rPh>
    <rPh sb="11" eb="14">
      <t>ノウセイキョク</t>
    </rPh>
    <phoneticPr fontId="2"/>
  </si>
  <si>
    <t>地域独自のとも補償</t>
    <phoneticPr fontId="2"/>
  </si>
  <si>
    <t>「水田・畑作経営所得</t>
    <phoneticPr fontId="2"/>
  </si>
  <si>
    <t>　安定対策に係る補てん金」</t>
    <phoneticPr fontId="2"/>
  </si>
  <si>
    <t>米・すいかの精算金</t>
  </si>
  <si>
    <t>中山間地域直接支払事業交付金（市から支払われた金額）</t>
    <rPh sb="9" eb="11">
      <t>ジギョウ</t>
    </rPh>
    <phoneticPr fontId="2"/>
  </si>
  <si>
    <t>受取小作料（米などでもらった分も入ります）</t>
    <rPh sb="14" eb="15">
      <t>ブン</t>
    </rPh>
    <rPh sb="16" eb="17">
      <t>ハイ</t>
    </rPh>
    <phoneticPr fontId="2"/>
  </si>
  <si>
    <t>作業受託料（米などでもらった分も入ります）</t>
    <rPh sb="14" eb="15">
      <t>ブン</t>
    </rPh>
    <rPh sb="16" eb="17">
      <t>ハイ</t>
    </rPh>
    <phoneticPr fontId="2"/>
  </si>
  <si>
    <t>※現物支給の場合も含みます。</t>
    <rPh sb="1" eb="3">
      <t>ゲンブツ</t>
    </rPh>
    <rPh sb="3" eb="5">
      <t>シキュウ</t>
    </rPh>
    <rPh sb="6" eb="8">
      <t>バアイ</t>
    </rPh>
    <rPh sb="9" eb="10">
      <t>フク</t>
    </rPh>
    <phoneticPr fontId="2"/>
  </si>
  <si>
    <r>
      <t>　（その場合は、</t>
    </r>
    <r>
      <rPr>
        <b/>
        <u/>
        <sz val="10"/>
        <rFont val="HG丸ｺﾞｼｯｸM-PRO"/>
        <family val="3"/>
        <charset val="128"/>
      </rPr>
      <t>同額を家事・事業消費で計上</t>
    </r>
    <r>
      <rPr>
        <sz val="10"/>
        <rFont val="HG丸ｺﾞｼｯｸM-PRO"/>
        <family val="3"/>
        <charset val="128"/>
      </rPr>
      <t>してください）</t>
    </r>
    <rPh sb="4" eb="6">
      <t>バアイ</t>
    </rPh>
    <rPh sb="8" eb="10">
      <t>ドウガク</t>
    </rPh>
    <rPh sb="11" eb="13">
      <t>カジ</t>
    </rPh>
    <rPh sb="14" eb="16">
      <t>ジギョウ</t>
    </rPh>
    <rPh sb="16" eb="18">
      <t>ショウヒ</t>
    </rPh>
    <rPh sb="19" eb="21">
      <t>ケイジョウ</t>
    </rPh>
    <phoneticPr fontId="2"/>
  </si>
  <si>
    <r>
      <rPr>
        <b/>
        <u/>
        <sz val="12"/>
        <rFont val="HG丸ｺﾞｼｯｸM-PRO"/>
        <family val="3"/>
        <charset val="128"/>
      </rPr>
      <t>農業にかかわる</t>
    </r>
    <r>
      <rPr>
        <sz val="12"/>
        <rFont val="HG丸ｺﾞｼｯｸM-PRO"/>
        <family val="3"/>
        <charset val="128"/>
      </rPr>
      <t>税金です。</t>
    </r>
    <rPh sb="0" eb="2">
      <t>ノウギョウ</t>
    </rPh>
    <rPh sb="7" eb="9">
      <t>ゼイキン</t>
    </rPh>
    <phoneticPr fontId="2"/>
  </si>
  <si>
    <t>などは租税公課ではありません！</t>
    <rPh sb="3" eb="5">
      <t>ソゼイ</t>
    </rPh>
    <rPh sb="5" eb="7">
      <t>コウカ</t>
    </rPh>
    <phoneticPr fontId="2"/>
  </si>
  <si>
    <t>※国保税・国民年金保険料は社会保険料控除です。</t>
    <rPh sb="1" eb="3">
      <t>コクホ</t>
    </rPh>
    <rPh sb="3" eb="4">
      <t>ゼイ</t>
    </rPh>
    <rPh sb="5" eb="7">
      <t>コクミン</t>
    </rPh>
    <rPh sb="7" eb="9">
      <t>ネンキン</t>
    </rPh>
    <rPh sb="9" eb="12">
      <t>ホケンリョウ</t>
    </rPh>
    <rPh sb="13" eb="15">
      <t>シャカイ</t>
    </rPh>
    <rPh sb="15" eb="18">
      <t>ホケンリョウ</t>
    </rPh>
    <rPh sb="18" eb="20">
      <t>コウジョ</t>
    </rPh>
    <phoneticPr fontId="2"/>
  </si>
  <si>
    <t>になります。</t>
    <phoneticPr fontId="2"/>
  </si>
  <si>
    <t>例：噴霧器、草刈機など</t>
    <phoneticPr fontId="2"/>
  </si>
  <si>
    <t>日常生活用品は農業経費ではありません！</t>
    <rPh sb="7" eb="9">
      <t>ノウギョウ</t>
    </rPh>
    <rPh sb="9" eb="11">
      <t>ケイヒ</t>
    </rPh>
    <phoneticPr fontId="2"/>
  </si>
  <si>
    <r>
      <t>の修理代金</t>
    </r>
    <r>
      <rPr>
        <b/>
        <sz val="12"/>
        <rFont val="HG丸ｺﾞｼｯｸM-PRO"/>
        <family val="3"/>
        <charset val="128"/>
      </rPr>
      <t>（車検代も含みます！）</t>
    </r>
    <phoneticPr fontId="2"/>
  </si>
  <si>
    <r>
      <rPr>
        <b/>
        <u/>
        <sz val="12"/>
        <rFont val="HG丸ｺﾞｼｯｸM-PRO"/>
        <family val="3"/>
        <charset val="128"/>
      </rPr>
      <t>農業に使用している</t>
    </r>
    <r>
      <rPr>
        <sz val="12"/>
        <rFont val="HG丸ｺﾞｼｯｸM-PRO"/>
        <family val="3"/>
        <charset val="128"/>
      </rPr>
      <t>建物、車両、農機具等</t>
    </r>
    <phoneticPr fontId="2"/>
  </si>
  <si>
    <t>居住用住宅の改修費は該当しません！</t>
    <rPh sb="10" eb="12">
      <t>ガイトウ</t>
    </rPh>
    <phoneticPr fontId="2"/>
  </si>
  <si>
    <r>
      <rPr>
        <b/>
        <u/>
        <sz val="12"/>
        <rFont val="HG丸ｺﾞｼｯｸM-PRO"/>
        <family val="3"/>
        <charset val="128"/>
      </rPr>
      <t>10万円未満</t>
    </r>
    <r>
      <rPr>
        <sz val="12"/>
        <rFont val="HG丸ｺﾞｼｯｸM-PRO"/>
        <family val="3"/>
        <charset val="128"/>
      </rPr>
      <t>の農具</t>
    </r>
    <phoneticPr fontId="2"/>
  </si>
  <si>
    <t>支払金額(円)</t>
    <rPh sb="0" eb="2">
      <t>シハラ</t>
    </rPh>
    <rPh sb="2" eb="4">
      <t>キンガク</t>
    </rPh>
    <phoneticPr fontId="2"/>
  </si>
  <si>
    <t>必要経費(円)</t>
    <rPh sb="0" eb="2">
      <t>ヒツヨウ</t>
    </rPh>
    <rPh sb="2" eb="4">
      <t>ケイヒ</t>
    </rPh>
    <phoneticPr fontId="2"/>
  </si>
  <si>
    <t>事業割合(％)</t>
    <rPh sb="0" eb="2">
      <t>ジギョウ</t>
    </rPh>
    <rPh sb="2" eb="4">
      <t>ワリアイ</t>
    </rPh>
    <phoneticPr fontId="2"/>
  </si>
  <si>
    <t>日常生活の衣料品は経費になりません！</t>
    <rPh sb="9" eb="11">
      <t>ケイヒ</t>
    </rPh>
    <phoneticPr fontId="2"/>
  </si>
  <si>
    <t>※生命保険料は生命保険料控除です。</t>
    <rPh sb="1" eb="3">
      <t>セイメイ</t>
    </rPh>
    <rPh sb="3" eb="6">
      <t>ホケンリョウ</t>
    </rPh>
    <rPh sb="7" eb="9">
      <t>セイメイ</t>
    </rPh>
    <rPh sb="9" eb="12">
      <t>ホケンリョウ</t>
    </rPh>
    <rPh sb="12" eb="14">
      <t>コウジョ</t>
    </rPh>
    <phoneticPr fontId="2"/>
  </si>
  <si>
    <t>該当しません！</t>
    <rPh sb="0" eb="2">
      <t>ガイトウ</t>
    </rPh>
    <phoneticPr fontId="2"/>
  </si>
  <si>
    <t>　　研修費、電話代、切手代、事務用品代など</t>
    <phoneticPr fontId="2"/>
  </si>
  <si>
    <t>・これまで上げたものに当てはまらないもので</t>
    <phoneticPr fontId="2"/>
  </si>
  <si>
    <t>　農業をする上でかかった費用</t>
    <rPh sb="1" eb="3">
      <t>ノウギョウ</t>
    </rPh>
    <rPh sb="6" eb="7">
      <t>ウエ</t>
    </rPh>
    <rPh sb="12" eb="14">
      <t>ヒヨウ</t>
    </rPh>
    <phoneticPr fontId="2"/>
  </si>
  <si>
    <t>廃プラ</t>
    <rPh sb="0" eb="1">
      <t>ハイ</t>
    </rPh>
    <phoneticPr fontId="2"/>
  </si>
  <si>
    <t>例）農業の専門誌（農業新聞・家の光・現代農業など）、</t>
    <rPh sb="18" eb="20">
      <t>ゲンダイ</t>
    </rPh>
    <rPh sb="20" eb="22">
      <t>ノウギョウ</t>
    </rPh>
    <phoneticPr fontId="2"/>
  </si>
  <si>
    <r>
      <rPr>
        <b/>
        <u/>
        <sz val="14"/>
        <rFont val="ＭＳ Ｐゴシック"/>
        <family val="3"/>
        <charset val="128"/>
      </rPr>
      <t>平成18年4月</t>
    </r>
    <r>
      <rPr>
        <sz val="11"/>
        <rFont val="ＭＳ Ｐゴシック"/>
        <family val="3"/>
        <charset val="128"/>
      </rPr>
      <t>　乗用トラクター購入　取得価格300万円　農業割合100%</t>
    </r>
    <rPh sb="0" eb="2">
      <t>ヘイセイ</t>
    </rPh>
    <rPh sb="4" eb="5">
      <t>ネン</t>
    </rPh>
    <rPh sb="6" eb="7">
      <t>ガツ</t>
    </rPh>
    <rPh sb="8" eb="10">
      <t>ジョウヨウ</t>
    </rPh>
    <rPh sb="15" eb="17">
      <t>コウニュウ</t>
    </rPh>
    <rPh sb="18" eb="20">
      <t>シュトク</t>
    </rPh>
    <rPh sb="20" eb="22">
      <t>カカク</t>
    </rPh>
    <rPh sb="25" eb="27">
      <t>マンエン</t>
    </rPh>
    <phoneticPr fontId="2"/>
  </si>
  <si>
    <r>
      <t>・</t>
    </r>
    <r>
      <rPr>
        <b/>
        <sz val="11"/>
        <color indexed="8"/>
        <rFont val="HG丸ｺﾞｼｯｸM-PRO"/>
        <family val="3"/>
        <charset val="128"/>
      </rPr>
      <t>１０万円以上</t>
    </r>
    <r>
      <rPr>
        <sz val="11"/>
        <color indexed="8"/>
        <rFont val="HG丸ｺﾞｼｯｸM-PRO"/>
        <family val="3"/>
        <charset val="128"/>
      </rPr>
      <t>の</t>
    </r>
    <r>
      <rPr>
        <b/>
        <sz val="11"/>
        <color indexed="8"/>
        <rFont val="HGPｺﾞｼｯｸM"/>
        <family val="3"/>
        <charset val="128"/>
      </rPr>
      <t>農業用</t>
    </r>
    <r>
      <rPr>
        <sz val="11"/>
        <color indexed="8"/>
        <rFont val="HG丸ｺﾞｼｯｸM-PRO"/>
        <family val="3"/>
        <charset val="128"/>
      </rPr>
      <t>の建物や車両・農機具の購入代金を、耐用年数に</t>
    </r>
    <rPh sb="3" eb="5">
      <t>マンエン</t>
    </rPh>
    <rPh sb="5" eb="7">
      <t>イジョウ</t>
    </rPh>
    <rPh sb="8" eb="11">
      <t>ノウギョウヨウ</t>
    </rPh>
    <rPh sb="12" eb="14">
      <t>タテモノ</t>
    </rPh>
    <rPh sb="15" eb="17">
      <t>シャリョウ</t>
    </rPh>
    <rPh sb="18" eb="21">
      <t>ノウキグ</t>
    </rPh>
    <rPh sb="22" eb="24">
      <t>コウニュウ</t>
    </rPh>
    <rPh sb="24" eb="26">
      <t>ダイキン</t>
    </rPh>
    <rPh sb="28" eb="30">
      <t>タイヨウ</t>
    </rPh>
    <rPh sb="30" eb="32">
      <t>ネンスウ</t>
    </rPh>
    <phoneticPr fontId="2"/>
  </si>
  <si>
    <t>取得価格の1%</t>
    <rPh sb="0" eb="2">
      <t>シュトク</t>
    </rPh>
    <rPh sb="2" eb="4">
      <t>カカク</t>
    </rPh>
    <phoneticPr fontId="2"/>
  </si>
  <si>
    <r>
      <t>取得価格の1%</t>
    </r>
    <r>
      <rPr>
        <b/>
        <sz val="11"/>
        <rFont val="ＭＳ Ｐゴシック"/>
        <family val="3"/>
        <charset val="128"/>
      </rPr>
      <t>-1</t>
    </r>
    <phoneticPr fontId="2"/>
  </si>
  <si>
    <r>
      <t>前年未償却残高</t>
    </r>
    <r>
      <rPr>
        <b/>
        <sz val="11"/>
        <rFont val="ＭＳ Ｐゴシック"/>
        <family val="3"/>
        <charset val="128"/>
      </rPr>
      <t>-1</t>
    </r>
    <rPh sb="0" eb="2">
      <t>ゼンネン</t>
    </rPh>
    <rPh sb="2" eb="5">
      <t>ミショウキャク</t>
    </rPh>
    <rPh sb="5" eb="7">
      <t>ザンダカ</t>
    </rPh>
    <phoneticPr fontId="2"/>
  </si>
  <si>
    <t>　※耐用年数の変更により計算方法が変わる場合があります。</t>
  </si>
  <si>
    <t>旧耐用
年数</t>
    <rPh sb="0" eb="1">
      <t>キュウ</t>
    </rPh>
    <rPh sb="1" eb="3">
      <t>タイヨウ</t>
    </rPh>
    <rPh sb="4" eb="6">
      <t>ネンスウ</t>
    </rPh>
    <phoneticPr fontId="2"/>
  </si>
  <si>
    <t>収入合計</t>
    <rPh sb="0" eb="2">
      <t>シュウニュウ</t>
    </rPh>
    <rPh sb="2" eb="4">
      <t>ゴウケイ</t>
    </rPh>
    <phoneticPr fontId="2"/>
  </si>
  <si>
    <t>－</t>
    <phoneticPr fontId="2"/>
  </si>
  <si>
    <t>その他</t>
    <rPh sb="2" eb="3">
      <t>タ</t>
    </rPh>
    <phoneticPr fontId="2"/>
  </si>
  <si>
    <t>専従者給与</t>
    <rPh sb="0" eb="3">
      <t>センジュウシャ</t>
    </rPh>
    <rPh sb="3" eb="5">
      <t>キュウヨ</t>
    </rPh>
    <phoneticPr fontId="2"/>
  </si>
  <si>
    <t>農業所得</t>
    <rPh sb="0" eb="2">
      <t>ノウギョウ</t>
    </rPh>
    <rPh sb="2" eb="4">
      <t>ショトク</t>
    </rPh>
    <phoneticPr fontId="2"/>
  </si>
  <si>
    <t>＊生計を一緒にしている配偶者やその他の１５歳以上の親族が、</t>
    <rPh sb="1" eb="3">
      <t>セイケイ</t>
    </rPh>
    <rPh sb="4" eb="6">
      <t>イッショ</t>
    </rPh>
    <rPh sb="11" eb="14">
      <t>ハイグウシャ</t>
    </rPh>
    <rPh sb="17" eb="18">
      <t>タ</t>
    </rPh>
    <rPh sb="21" eb="22">
      <t>サイ</t>
    </rPh>
    <rPh sb="22" eb="24">
      <t>イジョウ</t>
    </rPh>
    <rPh sb="25" eb="26">
      <t>オヤ</t>
    </rPh>
    <phoneticPr fontId="2"/>
  </si>
  <si>
    <t>　１年のうち６ケ月を超える期間、農業をした場合は農業をした</t>
    <rPh sb="21" eb="23">
      <t>バアイ</t>
    </rPh>
    <phoneticPr fontId="2"/>
  </si>
  <si>
    <r>
      <rPr>
        <b/>
        <sz val="12"/>
        <rFont val="HG丸ｺﾞｼｯｸM-PRO"/>
        <family val="3"/>
        <charset val="128"/>
      </rPr>
      <t>　</t>
    </r>
    <r>
      <rPr>
        <b/>
        <u/>
        <sz val="12"/>
        <rFont val="HG丸ｺﾞｼｯｸM-PRO"/>
        <family val="3"/>
        <charset val="128"/>
      </rPr>
      <t>金額を経費にすることができます</t>
    </r>
    <r>
      <rPr>
        <b/>
        <sz val="12"/>
        <rFont val="HG丸ｺﾞｼｯｸM-PRO"/>
        <family val="3"/>
        <charset val="128"/>
      </rPr>
      <t>。</t>
    </r>
    <rPh sb="4" eb="6">
      <t>ケイヒ</t>
    </rPh>
    <phoneticPr fontId="2"/>
  </si>
  <si>
    <t>・・・・・P１</t>
    <phoneticPr fontId="2"/>
  </si>
  <si>
    <t>・・・・・P２</t>
    <phoneticPr fontId="2"/>
  </si>
  <si>
    <t>・・・・・P３</t>
    <phoneticPr fontId="2"/>
  </si>
  <si>
    <t>・・・・・P４</t>
    <phoneticPr fontId="2"/>
  </si>
  <si>
    <t>・・・・・P５</t>
    <phoneticPr fontId="2"/>
  </si>
  <si>
    <t>・・・・・P６</t>
    <phoneticPr fontId="2"/>
  </si>
  <si>
    <t>・・・・・P７</t>
    <phoneticPr fontId="2"/>
  </si>
  <si>
    <t>・・・・・P８</t>
    <phoneticPr fontId="2"/>
  </si>
  <si>
    <t>・・・・・P９</t>
    <phoneticPr fontId="2"/>
  </si>
  <si>
    <t>・・・・・P１０</t>
    <phoneticPr fontId="2"/>
  </si>
  <si>
    <t>・・・・・P１１</t>
    <phoneticPr fontId="2"/>
  </si>
  <si>
    <t>・・・・・P１２</t>
    <phoneticPr fontId="2"/>
  </si>
  <si>
    <t>・・・・・P１３</t>
    <phoneticPr fontId="2"/>
  </si>
  <si>
    <t>・・・・・P１４</t>
    <phoneticPr fontId="2"/>
  </si>
  <si>
    <t>・・・・・P１５</t>
    <phoneticPr fontId="2"/>
  </si>
  <si>
    <t>・・・・・P１６</t>
    <phoneticPr fontId="2"/>
  </si>
  <si>
    <t>・・・・・P１７</t>
    <phoneticPr fontId="2"/>
  </si>
  <si>
    <t>雑収入ではないもの</t>
    <rPh sb="0" eb="1">
      <t>ザツ</t>
    </rPh>
    <rPh sb="1" eb="3">
      <t>シュウニュウ</t>
    </rPh>
    <phoneticPr fontId="2"/>
  </si>
  <si>
    <t>農協の出資配当金は雑収入ではありません！</t>
    <rPh sb="0" eb="2">
      <t>ノウキョウ</t>
    </rPh>
    <rPh sb="3" eb="5">
      <t>シュッシ</t>
    </rPh>
    <rPh sb="5" eb="8">
      <t>ハイトウキン</t>
    </rPh>
    <rPh sb="9" eb="10">
      <t>ザツ</t>
    </rPh>
    <rPh sb="10" eb="12">
      <t>シュウニュウ</t>
    </rPh>
    <phoneticPr fontId="2"/>
  </si>
  <si>
    <t>※配当所得になります。</t>
    <rPh sb="1" eb="3">
      <t>ハイトウ</t>
    </rPh>
    <rPh sb="3" eb="5">
      <t>ショトク</t>
    </rPh>
    <phoneticPr fontId="2"/>
  </si>
  <si>
    <t>未回収になってしまったものを言います。</t>
    <rPh sb="0" eb="3">
      <t>ミカイシュウ</t>
    </rPh>
    <rPh sb="14" eb="15">
      <t>イ</t>
    </rPh>
    <phoneticPr fontId="2"/>
  </si>
  <si>
    <t>農業機械の購入）の支払利息</t>
    <phoneticPr fontId="2"/>
  </si>
  <si>
    <t>農業のための借入金（農地の取得資金や</t>
    <phoneticPr fontId="2"/>
  </si>
  <si>
    <t>※農作業小屋に対する地震保険料は、農業経費もしくは</t>
    <rPh sb="1" eb="4">
      <t>ノウサギョウ</t>
    </rPh>
    <rPh sb="4" eb="6">
      <t>ゴヤ</t>
    </rPh>
    <rPh sb="7" eb="8">
      <t>タイ</t>
    </rPh>
    <rPh sb="10" eb="12">
      <t>ジシン</t>
    </rPh>
    <rPh sb="12" eb="15">
      <t>ホケンリョウ</t>
    </rPh>
    <phoneticPr fontId="2"/>
  </si>
  <si>
    <t>農地や建物、農機具を借りた金額（リース料）</t>
    <rPh sb="10" eb="11">
      <t>カ</t>
    </rPh>
    <rPh sb="13" eb="15">
      <t>キンガク</t>
    </rPh>
    <rPh sb="19" eb="20">
      <t>リョウ</t>
    </rPh>
    <phoneticPr fontId="2"/>
  </si>
  <si>
    <t>(例)</t>
    <rPh sb="1" eb="2">
      <t>レイ</t>
    </rPh>
    <phoneticPr fontId="2"/>
  </si>
  <si>
    <t>・農協の組合費</t>
    <rPh sb="1" eb="3">
      <t>ノウキョウ</t>
    </rPh>
    <rPh sb="4" eb="7">
      <t>クミアイヒ</t>
    </rPh>
    <phoneticPr fontId="2"/>
  </si>
  <si>
    <t>・農業用の機械、自動車の自動車税</t>
    <rPh sb="1" eb="4">
      <t>ノウギョウヨウ</t>
    </rPh>
    <rPh sb="8" eb="10">
      <t>ジドウ</t>
    </rPh>
    <rPh sb="10" eb="11">
      <t>シャ</t>
    </rPh>
    <rPh sb="12" eb="15">
      <t>ジドウシャ</t>
    </rPh>
    <rPh sb="15" eb="16">
      <t>ゼイ</t>
    </rPh>
    <phoneticPr fontId="2"/>
  </si>
  <si>
    <t>農協組合費</t>
  </si>
  <si>
    <r>
      <t>通勤や日常生活で使ったｶﾞｿﾘﾝなど…</t>
    </r>
    <r>
      <rPr>
        <b/>
        <sz val="11"/>
        <rFont val="HGP創英角ｺﾞｼｯｸUB"/>
        <family val="3"/>
        <charset val="128"/>
      </rPr>
      <t>×</t>
    </r>
    <rPh sb="0" eb="2">
      <t>ツウキン</t>
    </rPh>
    <rPh sb="3" eb="5">
      <t>ニチジョウ</t>
    </rPh>
    <rPh sb="5" eb="7">
      <t>セイカツ</t>
    </rPh>
    <rPh sb="8" eb="9">
      <t>ツカ</t>
    </rPh>
    <phoneticPr fontId="2"/>
  </si>
  <si>
    <t>例）</t>
    <rPh sb="0" eb="1">
      <t>レイ</t>
    </rPh>
    <phoneticPr fontId="2"/>
  </si>
  <si>
    <t>・各種拠出金</t>
    <rPh sb="1" eb="3">
      <t>カクシュ</t>
    </rPh>
    <rPh sb="3" eb="6">
      <t>キョシュツキン</t>
    </rPh>
    <phoneticPr fontId="2"/>
  </si>
  <si>
    <t>・廃プラ</t>
    <rPh sb="1" eb="2">
      <t>ハイ</t>
    </rPh>
    <phoneticPr fontId="2"/>
  </si>
  <si>
    <t>・償却資産の除却損　　　　等</t>
    <rPh sb="1" eb="3">
      <t>ショウキャク</t>
    </rPh>
    <rPh sb="3" eb="5">
      <t>シサン</t>
    </rPh>
    <rPh sb="6" eb="8">
      <t>ジョキャク</t>
    </rPh>
    <rPh sb="8" eb="9">
      <t>ソン</t>
    </rPh>
    <rPh sb="13" eb="14">
      <t>ナド</t>
    </rPh>
    <phoneticPr fontId="2"/>
  </si>
  <si>
    <r>
      <t>　親族（事業専従者）</t>
    </r>
    <r>
      <rPr>
        <b/>
        <u/>
        <sz val="12"/>
        <rFont val="HG丸ｺﾞｼｯｸM-PRO"/>
        <family val="3"/>
        <charset val="128"/>
      </rPr>
      <t>１人につき</t>
    </r>
    <r>
      <rPr>
        <sz val="12"/>
        <rFont val="HG丸ｺﾞｼｯｸM-PRO"/>
        <family val="3"/>
        <charset val="128"/>
      </rPr>
      <t>次の</t>
    </r>
    <r>
      <rPr>
        <b/>
        <u/>
        <sz val="12"/>
        <rFont val="HG丸ｺﾞｼｯｸM-PRO"/>
        <family val="3"/>
        <charset val="128"/>
      </rPr>
      <t>①、②いずれか少ない方の</t>
    </r>
    <rPh sb="6" eb="8">
      <t>センジュウ</t>
    </rPh>
    <rPh sb="8" eb="9">
      <t>シャ</t>
    </rPh>
    <rPh sb="11" eb="12">
      <t>ヒト</t>
    </rPh>
    <rPh sb="15" eb="16">
      <t>ツギ</t>
    </rPh>
    <phoneticPr fontId="2"/>
  </si>
  <si>
    <t>【(収入合計－経費合計)の金額】÷(事業専従者数＋あなた本人)</t>
  </si>
  <si>
    <t>農業経営者の控除後所得（農業所得）は</t>
    <rPh sb="0" eb="2">
      <t>ノウギョウ</t>
    </rPh>
    <rPh sb="2" eb="4">
      <t>ケイエイ</t>
    </rPh>
    <rPh sb="4" eb="5">
      <t>シャ</t>
    </rPh>
    <rPh sb="6" eb="8">
      <t>コウジョ</t>
    </rPh>
    <rPh sb="8" eb="9">
      <t>ゴ</t>
    </rPh>
    <rPh sb="9" eb="11">
      <t>ショトク</t>
    </rPh>
    <rPh sb="12" eb="14">
      <t>ノウギョウ</t>
    </rPh>
    <rPh sb="14" eb="16">
      <t>ショトク</t>
    </rPh>
    <phoneticPr fontId="2"/>
  </si>
  <si>
    <t>農業経営者 収入500万 経費200万 控除前所得300万円</t>
    <rPh sb="0" eb="2">
      <t>ノウギョウ</t>
    </rPh>
    <rPh sb="2" eb="4">
      <t>ケイエイ</t>
    </rPh>
    <rPh sb="4" eb="5">
      <t>シャ</t>
    </rPh>
    <rPh sb="6" eb="8">
      <t>シュウニュウ</t>
    </rPh>
    <rPh sb="11" eb="12">
      <t>マン</t>
    </rPh>
    <rPh sb="13" eb="15">
      <t>ケイヒ</t>
    </rPh>
    <rPh sb="18" eb="19">
      <t>マン</t>
    </rPh>
    <rPh sb="20" eb="22">
      <t>コウジョ</t>
    </rPh>
    <rPh sb="22" eb="23">
      <t>マエ</t>
    </rPh>
    <rPh sb="23" eb="25">
      <t>ショトク</t>
    </rPh>
    <rPh sb="28" eb="30">
      <t>マンエン</t>
    </rPh>
    <phoneticPr fontId="2"/>
  </si>
  <si>
    <t>農業経営者 収入150万 経費60万 控除前所得90万円</t>
    <rPh sb="0" eb="2">
      <t>ノウギョウ</t>
    </rPh>
    <rPh sb="2" eb="4">
      <t>ケイエイ</t>
    </rPh>
    <rPh sb="4" eb="5">
      <t>シャ</t>
    </rPh>
    <rPh sb="6" eb="8">
      <t>シュウニュウ</t>
    </rPh>
    <rPh sb="11" eb="12">
      <t>マン</t>
    </rPh>
    <rPh sb="13" eb="15">
      <t>ケイヒ</t>
    </rPh>
    <rPh sb="17" eb="18">
      <t>マン</t>
    </rPh>
    <rPh sb="19" eb="21">
      <t>コウジョ</t>
    </rPh>
    <rPh sb="21" eb="22">
      <t>マエ</t>
    </rPh>
    <rPh sb="22" eb="24">
      <t>ショトク</t>
    </rPh>
    <rPh sb="26" eb="28">
      <t>マンエン</t>
    </rPh>
    <phoneticPr fontId="2"/>
  </si>
  <si>
    <t>　専従者について（白色申告の場合）</t>
    <phoneticPr fontId="2"/>
  </si>
  <si>
    <t>専従者について</t>
    <rPh sb="0" eb="3">
      <t>センジュウシャ</t>
    </rPh>
    <phoneticPr fontId="2"/>
  </si>
  <si>
    <t>たためる金属製パイプハウス</t>
    <rPh sb="4" eb="7">
      <t>キンゾクセイ</t>
    </rPh>
    <phoneticPr fontId="2"/>
  </si>
  <si>
    <t>常設の金属製パイプハウス</t>
    <rPh sb="0" eb="2">
      <t>ジョウセツ</t>
    </rPh>
    <rPh sb="3" eb="6">
      <t>キンゾクセイ</t>
    </rPh>
    <phoneticPr fontId="2"/>
  </si>
  <si>
    <t>項目の番号は『収支内訳書』と同じ番号になっていますので</t>
    <rPh sb="0" eb="2">
      <t>コウモク</t>
    </rPh>
    <rPh sb="3" eb="5">
      <t>バンゴウ</t>
    </rPh>
    <rPh sb="7" eb="9">
      <t>シュウシ</t>
    </rPh>
    <rPh sb="9" eb="12">
      <t>ウチワケショ</t>
    </rPh>
    <rPh sb="14" eb="15">
      <t>オナ</t>
    </rPh>
    <rPh sb="16" eb="18">
      <t>バンゴウ</t>
    </rPh>
    <phoneticPr fontId="2"/>
  </si>
  <si>
    <t>　　　この他に、農産物の出荷や購買代金の明細書、販売</t>
    <phoneticPr fontId="2"/>
  </si>
  <si>
    <t>計算するときは、出荷単価などで計算しましょう。</t>
    <rPh sb="0" eb="2">
      <t>ケイサン</t>
    </rPh>
    <phoneticPr fontId="2"/>
  </si>
  <si>
    <t>共済・水田・畑作経営所得安定対策などの受取りに対して</t>
    <rPh sb="0" eb="2">
      <t>キョウサイ</t>
    </rPh>
    <rPh sb="3" eb="5">
      <t>スイデン</t>
    </rPh>
    <rPh sb="6" eb="8">
      <t>ハタサク</t>
    </rPh>
    <rPh sb="8" eb="10">
      <t>ケイエイ</t>
    </rPh>
    <rPh sb="10" eb="12">
      <t>ショトク</t>
    </rPh>
    <rPh sb="12" eb="14">
      <t>アンテイ</t>
    </rPh>
    <rPh sb="14" eb="16">
      <t>タイサク</t>
    </rPh>
    <rPh sb="19" eb="21">
      <t>ウケト</t>
    </rPh>
    <rPh sb="23" eb="24">
      <t>タイ</t>
    </rPh>
    <phoneticPr fontId="2"/>
  </si>
  <si>
    <t>拠出金がある場合、その金額は経費として計上してください。</t>
    <rPh sb="6" eb="8">
      <t>バアイ</t>
    </rPh>
    <rPh sb="11" eb="13">
      <t>キンガク</t>
    </rPh>
    <rPh sb="14" eb="16">
      <t>ケイヒ</t>
    </rPh>
    <rPh sb="19" eb="21">
      <t>ケイジョウ</t>
    </rPh>
    <phoneticPr fontId="2"/>
  </si>
  <si>
    <t>　収入金額</t>
    <rPh sb="1" eb="3">
      <t>シュウニュウ</t>
    </rPh>
    <rPh sb="3" eb="5">
      <t>キンガク</t>
    </rPh>
    <phoneticPr fontId="2"/>
  </si>
  <si>
    <t>　収入金額</t>
    <rPh sb="3" eb="5">
      <t>キンガク</t>
    </rPh>
    <phoneticPr fontId="2"/>
  </si>
  <si>
    <t>⇒7,868×0.2＝1,574　1,574円のみ農業経費へ</t>
    <rPh sb="22" eb="23">
      <t>エン</t>
    </rPh>
    <rPh sb="25" eb="27">
      <t>ノウギョウ</t>
    </rPh>
    <rPh sb="27" eb="29">
      <t>ケイヒ</t>
    </rPh>
    <phoneticPr fontId="2"/>
  </si>
  <si>
    <t>《例1》８月の水道料金が7,868円で、そのうち2割を農業で使った。</t>
    <rPh sb="5" eb="6">
      <t>ガツ</t>
    </rPh>
    <rPh sb="7" eb="10">
      <t>スイドウリョウ</t>
    </rPh>
    <rPh sb="10" eb="11">
      <t>キン</t>
    </rPh>
    <rPh sb="17" eb="18">
      <t>エン</t>
    </rPh>
    <rPh sb="25" eb="26">
      <t>ワリ</t>
    </rPh>
    <rPh sb="27" eb="29">
      <t>ノウギョウ</t>
    </rPh>
    <rPh sb="30" eb="31">
      <t>ツカ</t>
    </rPh>
    <phoneticPr fontId="2"/>
  </si>
  <si>
    <t>《例2》7月のｶﾞｿﾘﾝ代が19,655円で、そのうち4割を農業で使った。</t>
    <rPh sb="1" eb="2">
      <t>レイ</t>
    </rPh>
    <rPh sb="28" eb="29">
      <t>ワリ</t>
    </rPh>
    <rPh sb="30" eb="32">
      <t>ノウギョウ</t>
    </rPh>
    <rPh sb="33" eb="34">
      <t>ツカ</t>
    </rPh>
    <phoneticPr fontId="2"/>
  </si>
  <si>
    <t>　地震保険料控除のどちらか一方のみの適用となります。</t>
    <rPh sb="6" eb="8">
      <t>コウジョ</t>
    </rPh>
    <rPh sb="13" eb="15">
      <t>イッポウ</t>
    </rPh>
    <rPh sb="18" eb="20">
      <t>テキヨウ</t>
    </rPh>
    <phoneticPr fontId="2"/>
  </si>
  <si>
    <t>農協や市場等に支払った出荷手数料、運賃</t>
    <phoneticPr fontId="2"/>
  </si>
  <si>
    <t>袋など）、支払運賃</t>
    <rPh sb="0" eb="1">
      <t>フクロ</t>
    </rPh>
    <phoneticPr fontId="2"/>
  </si>
  <si>
    <t>※</t>
    <phoneticPr fontId="2"/>
  </si>
  <si>
    <t>農協の出荷金額証明書の出荷経費は、㋻荷造運賃手数料です。①販売金額から差し引いていませんか？確認してください。</t>
    <rPh sb="18" eb="20">
      <t>ニヅク</t>
    </rPh>
    <rPh sb="20" eb="22">
      <t>ウンチン</t>
    </rPh>
    <rPh sb="22" eb="25">
      <t>テスウリョウ</t>
    </rPh>
    <rPh sb="46" eb="48">
      <t>カクニン</t>
    </rPh>
    <phoneticPr fontId="2"/>
  </si>
  <si>
    <r>
      <rPr>
        <b/>
        <u/>
        <sz val="14"/>
        <rFont val="HG丸ｺﾞｼｯｸM-PRO"/>
        <family val="3"/>
        <charset val="128"/>
      </rPr>
      <t>限度額は</t>
    </r>
    <r>
      <rPr>
        <sz val="12"/>
        <rFont val="HG丸ｺﾞｼｯｸM-PRO"/>
        <family val="3"/>
        <charset val="128"/>
      </rPr>
      <t>　配偶者：860,000円　配偶者以外：500,000円</t>
    </r>
    <rPh sb="0" eb="2">
      <t>ゲンド</t>
    </rPh>
    <rPh sb="2" eb="3">
      <t>ガク</t>
    </rPh>
    <phoneticPr fontId="2"/>
  </si>
  <si>
    <t>農業経費ではありません！</t>
    <rPh sb="0" eb="2">
      <t>ノウギョウ</t>
    </rPh>
    <rPh sb="2" eb="4">
      <t>ケイヒ</t>
    </rPh>
    <phoneticPr fontId="2"/>
  </si>
  <si>
    <t>日常生活で消費した食料品代や消耗品代などは</t>
    <rPh sb="5" eb="7">
      <t>ショウヒ</t>
    </rPh>
    <rPh sb="12" eb="13">
      <t>ダイ</t>
    </rPh>
    <phoneticPr fontId="2"/>
  </si>
  <si>
    <r>
      <t>・取得価格が</t>
    </r>
    <r>
      <rPr>
        <b/>
        <sz val="11"/>
        <rFont val="HG丸ｺﾞｼｯｸM-PRO"/>
        <family val="3"/>
        <charset val="128"/>
      </rPr>
      <t>１０万円以上２０万円未満</t>
    </r>
    <r>
      <rPr>
        <sz val="11"/>
        <rFont val="HG丸ｺﾞｼｯｸM-PRO"/>
        <family val="3"/>
        <charset val="128"/>
      </rPr>
      <t>のものについては、</t>
    </r>
    <r>
      <rPr>
        <b/>
        <sz val="11"/>
        <rFont val="HG丸ｺﾞｼｯｸM-PRO"/>
        <family val="3"/>
        <charset val="128"/>
      </rPr>
      <t>３年間で均等に</t>
    </r>
    <rPh sb="1" eb="3">
      <t>シュトク</t>
    </rPh>
    <rPh sb="3" eb="5">
      <t>カカク</t>
    </rPh>
    <rPh sb="8" eb="10">
      <t>マンエン</t>
    </rPh>
    <rPh sb="10" eb="12">
      <t>イジョウ</t>
    </rPh>
    <rPh sb="14" eb="16">
      <t>マンエン</t>
    </rPh>
    <rPh sb="16" eb="18">
      <t>ミマン</t>
    </rPh>
    <rPh sb="28" eb="30">
      <t>ネンカン</t>
    </rPh>
    <rPh sb="31" eb="33">
      <t>キントウ</t>
    </rPh>
    <phoneticPr fontId="2"/>
  </si>
  <si>
    <t>⇒19,655×0.4＝7,862　7,862円のみ農業経費へ</t>
    <rPh sb="23" eb="24">
      <t>エン</t>
    </rPh>
    <rPh sb="26" eb="28">
      <t>ノウギョウ</t>
    </rPh>
    <rPh sb="28" eb="30">
      <t>ケイヒ</t>
    </rPh>
    <phoneticPr fontId="2"/>
  </si>
  <si>
    <r>
      <t>生命保険料や</t>
    </r>
    <r>
      <rPr>
        <b/>
        <u val="double"/>
        <sz val="13"/>
        <rFont val="HG丸ｺﾞｼｯｸM-PRO"/>
        <family val="3"/>
        <charset val="128"/>
      </rPr>
      <t>居住用住宅の火災保険料</t>
    </r>
    <r>
      <rPr>
        <sz val="13"/>
        <rFont val="HG丸ｺﾞｼｯｸM-PRO"/>
        <family val="3"/>
        <charset val="128"/>
      </rPr>
      <t>は</t>
    </r>
    <rPh sb="4" eb="5">
      <t>リョウ</t>
    </rPh>
    <rPh sb="16" eb="17">
      <t>リョウ</t>
    </rPh>
    <phoneticPr fontId="2"/>
  </si>
  <si>
    <t>⇒これ以上の金額を経費にすることはできません。</t>
    <rPh sb="3" eb="5">
      <t>イジョウ</t>
    </rPh>
    <rPh sb="6" eb="8">
      <t>キンガク</t>
    </rPh>
    <rPh sb="9" eb="11">
      <t>ケイヒ</t>
    </rPh>
    <phoneticPr fontId="2"/>
  </si>
  <si>
    <t>小計（①+②+③）</t>
    <rPh sb="0" eb="2">
      <t>ショウケイ</t>
    </rPh>
    <phoneticPr fontId="2"/>
  </si>
  <si>
    <t>④</t>
    <phoneticPr fontId="2"/>
  </si>
  <si>
    <t>使用月数
？/１２</t>
    <rPh sb="0" eb="2">
      <t>シヨウ</t>
    </rPh>
    <rPh sb="2" eb="4">
      <t>ツキスウ</t>
    </rPh>
    <phoneticPr fontId="2"/>
  </si>
  <si>
    <t>初めて未償却残高が取得価格の5％を下回る年は、未償却残高が取得価格の5％になるように減価償却費を調整してください。</t>
    <rPh sb="0" eb="1">
      <t>ハジ</t>
    </rPh>
    <rPh sb="3" eb="6">
      <t>ミショウキャク</t>
    </rPh>
    <rPh sb="6" eb="8">
      <t>ザンダカ</t>
    </rPh>
    <rPh sb="9" eb="11">
      <t>シュトク</t>
    </rPh>
    <rPh sb="11" eb="13">
      <t>カカク</t>
    </rPh>
    <rPh sb="17" eb="19">
      <t>シタマワ</t>
    </rPh>
    <rPh sb="20" eb="21">
      <t>トシ</t>
    </rPh>
    <rPh sb="23" eb="26">
      <t>ミショウキャク</t>
    </rPh>
    <rPh sb="26" eb="28">
      <t>ザンダカ</t>
    </rPh>
    <rPh sb="29" eb="31">
      <t>シュトク</t>
    </rPh>
    <rPh sb="31" eb="33">
      <t>カカク</t>
    </rPh>
    <phoneticPr fontId="2"/>
  </si>
  <si>
    <t>以降4年間は取得価格の1％を、5年目に取得価格の1％－1円を経費として、最後に1円を残して減価償却終了となります。</t>
    <rPh sb="0" eb="2">
      <t>イコウ</t>
    </rPh>
    <rPh sb="3" eb="5">
      <t>ネンカン</t>
    </rPh>
    <rPh sb="6" eb="8">
      <t>シュトク</t>
    </rPh>
    <rPh sb="8" eb="10">
      <t>カカク</t>
    </rPh>
    <rPh sb="16" eb="18">
      <t>ネンメ</t>
    </rPh>
    <rPh sb="19" eb="21">
      <t>シュトク</t>
    </rPh>
    <rPh sb="21" eb="23">
      <t>カカク</t>
    </rPh>
    <rPh sb="28" eb="29">
      <t>エン</t>
    </rPh>
    <rPh sb="30" eb="32">
      <t>ケイヒ</t>
    </rPh>
    <phoneticPr fontId="2"/>
  </si>
  <si>
    <t>＊ 個別の計算ができない場合は、「償却資産名」から「取得価格」まで記入してください。</t>
    <rPh sb="2" eb="4">
      <t>コベツ</t>
    </rPh>
    <rPh sb="5" eb="7">
      <t>ケイサン</t>
    </rPh>
    <rPh sb="12" eb="14">
      <t>バアイ</t>
    </rPh>
    <rPh sb="17" eb="19">
      <t>ショウキャク</t>
    </rPh>
    <rPh sb="19" eb="21">
      <t>シサン</t>
    </rPh>
    <rPh sb="21" eb="22">
      <t>ナ</t>
    </rPh>
    <rPh sb="26" eb="28">
      <t>シュトク</t>
    </rPh>
    <rPh sb="28" eb="30">
      <t>カカク</t>
    </rPh>
    <rPh sb="33" eb="35">
      <t>キニュウ</t>
    </rPh>
    <phoneticPr fontId="2"/>
  </si>
  <si>
    <t>※農協の出荷金額証明書の出荷経費は㋻荷造運賃手数料
　になります。
　販売金額から出荷経費を差し引いていませんか？
　確認してください。</t>
    <rPh sb="35" eb="37">
      <t>ハンバイ</t>
    </rPh>
    <rPh sb="37" eb="39">
      <t>キンガク</t>
    </rPh>
    <rPh sb="41" eb="43">
      <t>シュッカ</t>
    </rPh>
    <rPh sb="43" eb="45">
      <t>ケイヒ</t>
    </rPh>
    <rPh sb="46" eb="47">
      <t>サ</t>
    </rPh>
    <rPh sb="48" eb="49">
      <t>ヒ</t>
    </rPh>
    <rPh sb="59" eb="61">
      <t>カクニン</t>
    </rPh>
    <phoneticPr fontId="2"/>
  </si>
  <si>
    <t>月/日</t>
    <rPh sb="0" eb="1">
      <t>ツキ</t>
    </rPh>
    <rPh sb="2" eb="3">
      <t>ヒ</t>
    </rPh>
    <phoneticPr fontId="2"/>
  </si>
  <si>
    <t>月</t>
    <rPh sb="0" eb="1">
      <t>ガツ</t>
    </rPh>
    <phoneticPr fontId="2"/>
  </si>
  <si>
    <t>・田畑、農作業小屋の固定資産税</t>
    <rPh sb="1" eb="2">
      <t>タ</t>
    </rPh>
    <rPh sb="2" eb="3">
      <t>ハタケ</t>
    </rPh>
    <rPh sb="4" eb="7">
      <t>ノウサギョウ</t>
    </rPh>
    <rPh sb="7" eb="9">
      <t>コヤ</t>
    </rPh>
    <rPh sb="10" eb="12">
      <t>コテイ</t>
    </rPh>
    <rPh sb="12" eb="14">
      <t>シサン</t>
    </rPh>
    <rPh sb="14" eb="15">
      <t>ゼイ</t>
    </rPh>
    <phoneticPr fontId="2"/>
  </si>
  <si>
    <t>大石田町　町民税務課　税務グループ　℡３５-２１１１（内線１２５・１２６）</t>
    <rPh sb="0" eb="4">
      <t>オオイシダマチ</t>
    </rPh>
    <rPh sb="5" eb="7">
      <t>チョウミン</t>
    </rPh>
    <rPh sb="7" eb="9">
      <t>ゼイム</t>
    </rPh>
    <rPh sb="9" eb="10">
      <t>カ</t>
    </rPh>
    <rPh sb="11" eb="13">
      <t>ゼイム</t>
    </rPh>
    <rPh sb="27" eb="29">
      <t>ナイセン</t>
    </rPh>
    <phoneticPr fontId="2"/>
  </si>
  <si>
    <t>御不明な点はお問合せください。</t>
    <rPh sb="0" eb="1">
      <t>ゴ</t>
    </rPh>
    <rPh sb="1" eb="3">
      <t>フメイ</t>
    </rPh>
    <rPh sb="4" eb="5">
      <t>テン</t>
    </rPh>
    <rPh sb="7" eb="8">
      <t>ト</t>
    </rPh>
    <rPh sb="8" eb="9">
      <t>ア</t>
    </rPh>
    <phoneticPr fontId="2"/>
  </si>
  <si>
    <t>令和6年分</t>
    <rPh sb="0" eb="2">
      <t>レイワ</t>
    </rPh>
    <rPh sb="3" eb="4">
      <t>ネン</t>
    </rPh>
    <rPh sb="4" eb="5">
      <t>ブン</t>
    </rPh>
    <phoneticPr fontId="2"/>
  </si>
  <si>
    <t>令和7年分</t>
    <rPh sb="0" eb="2">
      <t>レイワ</t>
    </rPh>
    <rPh sb="3" eb="4">
      <t>ネン</t>
    </rPh>
    <rPh sb="4" eb="5">
      <t>ブン</t>
    </rPh>
    <phoneticPr fontId="2"/>
  </si>
  <si>
    <t>令和8年分</t>
    <rPh sb="0" eb="2">
      <t>レイワ</t>
    </rPh>
    <rPh sb="3" eb="4">
      <t>ネン</t>
    </rPh>
    <rPh sb="4" eb="5">
      <t>ブン</t>
    </rPh>
    <phoneticPr fontId="2"/>
  </si>
  <si>
    <t>令和9年分</t>
    <rPh sb="0" eb="2">
      <t>レイワ</t>
    </rPh>
    <rPh sb="3" eb="4">
      <t>ネン</t>
    </rPh>
    <rPh sb="4" eb="5">
      <t>ブン</t>
    </rPh>
    <phoneticPr fontId="2"/>
  </si>
  <si>
    <t>令和10年分</t>
    <rPh sb="0" eb="2">
      <t>レイワ</t>
    </rPh>
    <rPh sb="4" eb="5">
      <t>ネン</t>
    </rPh>
    <rPh sb="5" eb="6">
      <t>ブン</t>
    </rPh>
    <phoneticPr fontId="2"/>
  </si>
  <si>
    <t>令和11年分</t>
    <rPh sb="0" eb="2">
      <t>レイワ</t>
    </rPh>
    <rPh sb="4" eb="5">
      <t>ネン</t>
    </rPh>
    <rPh sb="5" eb="6">
      <t>ブン</t>
    </rPh>
    <phoneticPr fontId="2"/>
  </si>
  <si>
    <t>　　　　(※大石田町は0.2％)</t>
    <rPh sb="6" eb="10">
      <t>オオイシダマチ</t>
    </rPh>
    <phoneticPr fontId="2"/>
  </si>
  <si>
    <t>令和12年分</t>
    <rPh sb="0" eb="2">
      <t>レイワ</t>
    </rPh>
    <rPh sb="4" eb="5">
      <t>ネン</t>
    </rPh>
    <rPh sb="5" eb="6">
      <t>ブン</t>
    </rPh>
    <phoneticPr fontId="2"/>
  </si>
  <si>
    <t>家事消費(飯米)</t>
    <rPh sb="0" eb="4">
      <t>カジショウヒ</t>
    </rPh>
    <rPh sb="5" eb="7">
      <t>ハンマイ</t>
    </rPh>
    <phoneticPr fontId="2"/>
  </si>
  <si>
    <t>家事消費</t>
    <rPh sb="0" eb="4">
      <t>カジショウヒ</t>
    </rPh>
    <phoneticPr fontId="2"/>
  </si>
  <si>
    <t>R0１</t>
    <phoneticPr fontId="2"/>
  </si>
  <si>
    <t>R0１年５月</t>
    <rPh sb="3" eb="4">
      <t>ネン</t>
    </rPh>
    <rPh sb="5" eb="6">
      <t>ツキ</t>
    </rPh>
    <phoneticPr fontId="2"/>
  </si>
  <si>
    <t>定額法</t>
    <rPh sb="0" eb="3">
      <t>テイガクホウ</t>
    </rPh>
    <phoneticPr fontId="2"/>
  </si>
  <si>
    <t>新</t>
    <rPh sb="0" eb="1">
      <t>シン</t>
    </rPh>
    <phoneticPr fontId="2"/>
  </si>
  <si>
    <t>旧</t>
    <rPh sb="0" eb="1">
      <t>キュウ</t>
    </rPh>
    <phoneticPr fontId="2"/>
  </si>
  <si>
    <t xml:space="preserve">       1,600,000円÷100俵＝16,000円</t>
    <rPh sb="16" eb="17">
      <t>エン</t>
    </rPh>
    <rPh sb="21" eb="22">
      <t>タワラ</t>
    </rPh>
    <rPh sb="25" eb="30">
      <t>０００エン</t>
    </rPh>
    <phoneticPr fontId="2"/>
  </si>
  <si>
    <r>
      <t xml:space="preserve">       16,000円×１０俵＝</t>
    </r>
    <r>
      <rPr>
        <u/>
        <sz val="12"/>
        <rFont val="HG丸ｺﾞｼｯｸM-PRO"/>
        <family val="3"/>
        <charset val="128"/>
      </rPr>
      <t>160,000円</t>
    </r>
    <r>
      <rPr>
        <sz val="12"/>
        <rFont val="Segoe UI Symbol"/>
        <family val="1"/>
      </rPr>
      <t>➞</t>
    </r>
    <r>
      <rPr>
        <sz val="12"/>
        <rFont val="HG丸ｺﾞｼｯｸM-PRO"/>
        <family val="3"/>
        <charset val="128"/>
      </rPr>
      <t>家事消費</t>
    </r>
    <rPh sb="9" eb="14">
      <t>０００エン</t>
    </rPh>
    <rPh sb="17" eb="18">
      <t>タワラ</t>
    </rPh>
    <rPh sb="22" eb="27">
      <t>０００エン</t>
    </rPh>
    <rPh sb="28" eb="30">
      <t>カジ</t>
    </rPh>
    <rPh sb="30" eb="32">
      <t>ショウヒ</t>
    </rPh>
    <phoneticPr fontId="2"/>
  </si>
  <si>
    <r>
      <rPr>
        <b/>
        <u/>
        <sz val="14"/>
        <color indexed="10"/>
        <rFont val="ＭＳ Ｐゴシック"/>
        <family val="3"/>
        <charset val="128"/>
      </rPr>
      <t>令和6年8月</t>
    </r>
    <r>
      <rPr>
        <sz val="11"/>
        <rFont val="ＭＳ Ｐゴシック"/>
        <family val="3"/>
        <charset val="128"/>
      </rPr>
      <t>　コンバイン購入　取得価格350万円　農業割合100%</t>
    </r>
    <rPh sb="0" eb="2">
      <t>レイワ</t>
    </rPh>
    <rPh sb="3" eb="4">
      <t>ネン</t>
    </rPh>
    <rPh sb="4" eb="5">
      <t>ヘイネン</t>
    </rPh>
    <rPh sb="5" eb="6">
      <t>ガツ</t>
    </rPh>
    <rPh sb="12" eb="14">
      <t>コウニュウ</t>
    </rPh>
    <rPh sb="15" eb="17">
      <t>シュトク</t>
    </rPh>
    <rPh sb="17" eb="19">
      <t>カカク</t>
    </rPh>
    <rPh sb="22" eb="24">
      <t>マンエン</t>
    </rPh>
    <phoneticPr fontId="2"/>
  </si>
  <si>
    <t>令和13年分</t>
    <rPh sb="0" eb="2">
      <t>レイワ</t>
    </rPh>
    <rPh sb="4" eb="5">
      <t>ネン</t>
    </rPh>
    <rPh sb="5" eb="6">
      <t>ブン</t>
    </rPh>
    <phoneticPr fontId="2"/>
  </si>
  <si>
    <t>Ｈ30</t>
    <phoneticPr fontId="2"/>
  </si>
  <si>
    <t>H30年４月</t>
    <rPh sb="3" eb="4">
      <t>ネン</t>
    </rPh>
    <rPh sb="5" eb="6">
      <t>ツキ</t>
    </rPh>
    <phoneticPr fontId="2"/>
  </si>
  <si>
    <t>R０6</t>
    <phoneticPr fontId="2"/>
  </si>
  <si>
    <t>R０6年５月</t>
    <rPh sb="3" eb="4">
      <t>ネン</t>
    </rPh>
    <rPh sb="5" eb="6">
      <t>ツキ</t>
    </rPh>
    <phoneticPr fontId="2"/>
  </si>
  <si>
    <t xml:space="preserve"> 【例】出荷分100俵、飯米１０俵ある場合</t>
    <rPh sb="4" eb="7">
      <t>シュッカブン</t>
    </rPh>
    <rPh sb="10" eb="11">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</si>
</sst>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 "/>
    <numFmt numFmtId="177" formatCode="#,##0_ "/>
    <numFmt numFmtId="178" formatCode="#,##0&quot;円&quot;"/>
    <numFmt numFmtId="179" formatCode="#,##0&quot;％&quot;"/>
  </numFmts>
  <fonts count="74">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b/>
      <i/>
      <sz val="12"/>
      <name val="HG丸ｺﾞｼｯｸM-PRO"/>
      <family val="3"/>
      <charset val="128"/>
    </font>
    <font>
      <sz val="12"/>
      <name val="HG丸ｺﾞｼｯｸM-PRO"/>
      <family val="3"/>
      <charset val="128"/>
    </font>
    <font>
      <b/>
      <i/>
      <sz val="20"/>
      <name val="ＭＳ Ｐゴシック"/>
      <family val="3"/>
      <charset val="128"/>
    </font>
    <font>
      <sz val="11"/>
      <name val="ＭＳ Ｐゴシック"/>
      <family val="3"/>
      <charset val="128"/>
    </font>
    <font>
      <b/>
      <i/>
      <sz val="14"/>
      <name val="ＭＳ Ｐゴシック"/>
      <family val="3"/>
      <charset val="128"/>
    </font>
    <font>
      <sz val="20"/>
      <name val="ＭＳ Ｐゴシック"/>
      <family val="3"/>
      <charset val="128"/>
    </font>
    <font>
      <sz val="14"/>
      <name val="ＭＳ Ｐゴシック"/>
      <family val="3"/>
      <charset val="128"/>
    </font>
    <font>
      <b/>
      <i/>
      <sz val="13"/>
      <name val="ＭＳ Ｐゴシック"/>
      <family val="3"/>
      <charset val="128"/>
    </font>
    <font>
      <b/>
      <sz val="13"/>
      <name val="ＭＳ Ｐゴシック"/>
      <family val="3"/>
      <charset val="128"/>
    </font>
    <font>
      <b/>
      <sz val="11"/>
      <name val="HG丸ｺﾞｼｯｸM-PRO"/>
      <family val="3"/>
      <charset val="128"/>
    </font>
    <font>
      <b/>
      <sz val="12"/>
      <name val="HG丸ｺﾞｼｯｸM-PRO"/>
      <family val="3"/>
      <charset val="128"/>
    </font>
    <font>
      <b/>
      <i/>
      <sz val="11"/>
      <name val="HG丸ｺﾞｼｯｸM-PRO"/>
      <family val="3"/>
      <charset val="128"/>
    </font>
    <font>
      <sz val="10.5"/>
      <name val="HG丸ｺﾞｼｯｸM-PRO"/>
      <family val="3"/>
      <charset val="128"/>
    </font>
    <font>
      <u/>
      <sz val="11"/>
      <color indexed="12"/>
      <name val="ＭＳ Ｐゴシック"/>
      <family val="3"/>
      <charset val="128"/>
    </font>
    <font>
      <b/>
      <i/>
      <sz val="22"/>
      <color indexed="12"/>
      <name val="ＭＳ Ｐゴシック"/>
      <family val="3"/>
      <charset val="128"/>
    </font>
    <font>
      <b/>
      <sz val="12"/>
      <color indexed="12"/>
      <name val="HG丸ｺﾞｼｯｸM-PRO"/>
      <family val="3"/>
      <charset val="128"/>
    </font>
    <font>
      <sz val="11"/>
      <color indexed="8"/>
      <name val="HG丸ｺﾞｼｯｸM-PRO"/>
      <family val="3"/>
      <charset val="128"/>
    </font>
    <font>
      <b/>
      <i/>
      <sz val="22"/>
      <name val="HG丸ｺﾞｼｯｸM-PRO"/>
      <family val="3"/>
      <charset val="128"/>
    </font>
    <font>
      <b/>
      <i/>
      <sz val="20"/>
      <name val="HG丸ｺﾞｼｯｸM-PRO"/>
      <family val="3"/>
      <charset val="128"/>
    </font>
    <font>
      <b/>
      <sz val="15"/>
      <name val="HG丸ｺﾞｼｯｸM-PRO"/>
      <family val="3"/>
      <charset val="128"/>
    </font>
    <font>
      <b/>
      <i/>
      <sz val="10"/>
      <name val="HG丸ｺﾞｼｯｸM-PRO"/>
      <family val="3"/>
      <charset val="128"/>
    </font>
    <font>
      <b/>
      <sz val="22"/>
      <name val="HG丸ｺﾞｼｯｸM-PRO"/>
      <family val="3"/>
      <charset val="128"/>
    </font>
    <font>
      <sz val="12"/>
      <name val="ＭＳ Ｐゴシック"/>
      <family val="3"/>
      <charset val="128"/>
    </font>
    <font>
      <b/>
      <sz val="12"/>
      <name val="ＭＳ Ｐゴシック"/>
      <family val="3"/>
      <charset val="128"/>
    </font>
    <font>
      <sz val="13"/>
      <name val="ＭＳ Ｐゴシック"/>
      <family val="3"/>
      <charset val="128"/>
    </font>
    <font>
      <sz val="13"/>
      <name val="HG丸ｺﾞｼｯｸM-PRO"/>
      <family val="3"/>
      <charset val="128"/>
    </font>
    <font>
      <u/>
      <sz val="11"/>
      <name val="HG丸ｺﾞｼｯｸM-PRO"/>
      <family val="3"/>
      <charset val="128"/>
    </font>
    <font>
      <sz val="9"/>
      <name val="HG丸ｺﾞｼｯｸM-PRO"/>
      <family val="3"/>
      <charset val="128"/>
    </font>
    <font>
      <b/>
      <i/>
      <sz val="18"/>
      <name val="HG丸ｺﾞｼｯｸM-PRO"/>
      <family val="3"/>
      <charset val="128"/>
    </font>
    <font>
      <sz val="11"/>
      <color indexed="10"/>
      <name val="HG丸ｺﾞｼｯｸM-PRO"/>
      <family val="3"/>
      <charset val="128"/>
    </font>
    <font>
      <b/>
      <sz val="16"/>
      <name val="HG丸ｺﾞｼｯｸM-PRO"/>
      <family val="3"/>
      <charset val="128"/>
    </font>
    <font>
      <b/>
      <i/>
      <sz val="13"/>
      <name val="HG丸ｺﾞｼｯｸM-PRO"/>
      <family val="3"/>
      <charset val="128"/>
    </font>
    <font>
      <sz val="18"/>
      <name val="ＭＳ Ｐゴシック"/>
      <family val="3"/>
      <charset val="128"/>
    </font>
    <font>
      <b/>
      <sz val="22"/>
      <name val="ＭＳ Ｐゴシック"/>
      <family val="3"/>
      <charset val="128"/>
    </font>
    <font>
      <u/>
      <sz val="12"/>
      <name val="HG丸ｺﾞｼｯｸM-PRO"/>
      <family val="3"/>
      <charset val="128"/>
    </font>
    <font>
      <sz val="14"/>
      <name val="HG丸ｺﾞｼｯｸM-PRO"/>
      <family val="3"/>
      <charset val="128"/>
    </font>
    <font>
      <b/>
      <sz val="20"/>
      <name val="HG丸ｺﾞｼｯｸM-PRO"/>
      <family val="3"/>
      <charset val="128"/>
    </font>
    <font>
      <sz val="12"/>
      <name val="HGSｺﾞｼｯｸE"/>
      <family val="3"/>
      <charset val="128"/>
    </font>
    <font>
      <b/>
      <sz val="10.5"/>
      <name val="HG丸ｺﾞｼｯｸM-PRO"/>
      <family val="3"/>
      <charset val="128"/>
    </font>
    <font>
      <b/>
      <u/>
      <sz val="10.5"/>
      <name val="HG丸ｺﾞｼｯｸM-PRO"/>
      <family val="3"/>
      <charset val="128"/>
    </font>
    <font>
      <sz val="11"/>
      <name val="HGP創英角ｺﾞｼｯｸUB"/>
      <family val="3"/>
      <charset val="128"/>
    </font>
    <font>
      <b/>
      <sz val="11"/>
      <name val="HGP創英角ｺﾞｼｯｸUB"/>
      <family val="3"/>
      <charset val="128"/>
    </font>
    <font>
      <b/>
      <u/>
      <sz val="12"/>
      <name val="HG丸ｺﾞｼｯｸM-PRO"/>
      <family val="3"/>
      <charset val="128"/>
    </font>
    <font>
      <b/>
      <sz val="14"/>
      <name val="ＭＳ Ｐゴシック"/>
      <family val="3"/>
      <charset val="128"/>
    </font>
    <font>
      <b/>
      <sz val="11"/>
      <color indexed="8"/>
      <name val="HGPｺﾞｼｯｸM"/>
      <family val="3"/>
      <charset val="128"/>
    </font>
    <font>
      <u val="double"/>
      <sz val="11"/>
      <name val="HG丸ｺﾞｼｯｸM-PRO"/>
      <family val="3"/>
      <charset val="128"/>
    </font>
    <font>
      <b/>
      <u/>
      <sz val="14"/>
      <color indexed="10"/>
      <name val="ＭＳ Ｐゴシック"/>
      <family val="3"/>
      <charset val="128"/>
    </font>
    <font>
      <b/>
      <i/>
      <sz val="15"/>
      <name val="ＭＳ Ｐゴシック"/>
      <family val="3"/>
      <charset val="128"/>
    </font>
    <font>
      <b/>
      <sz val="18"/>
      <name val="HG丸ｺﾞｼｯｸM-PRO"/>
      <family val="3"/>
      <charset val="128"/>
    </font>
    <font>
      <b/>
      <u/>
      <sz val="11"/>
      <name val="HG丸ｺﾞｼｯｸM-PRO"/>
      <family val="3"/>
      <charset val="128"/>
    </font>
    <font>
      <b/>
      <u/>
      <sz val="10"/>
      <name val="HG丸ｺﾞｼｯｸM-PRO"/>
      <family val="3"/>
      <charset val="128"/>
    </font>
    <font>
      <b/>
      <u/>
      <sz val="14"/>
      <name val="ＭＳ Ｐゴシック"/>
      <family val="3"/>
      <charset val="128"/>
    </font>
    <font>
      <b/>
      <sz val="11"/>
      <color indexed="8"/>
      <name val="HG丸ｺﾞｼｯｸM-PRO"/>
      <family val="3"/>
      <charset val="128"/>
    </font>
    <font>
      <b/>
      <sz val="11"/>
      <name val="ＭＳ Ｐゴシック"/>
      <family val="3"/>
      <charset val="128"/>
    </font>
    <font>
      <sz val="8"/>
      <name val="HG丸ｺﾞｼｯｸM-PRO"/>
      <family val="3"/>
      <charset val="128"/>
    </font>
    <font>
      <b/>
      <i/>
      <sz val="14"/>
      <name val="HG丸ｺﾞｼｯｸM-PRO"/>
      <family val="3"/>
      <charset val="128"/>
    </font>
    <font>
      <b/>
      <sz val="14"/>
      <name val="HG丸ｺﾞｼｯｸM-PRO"/>
      <family val="3"/>
      <charset val="128"/>
    </font>
    <font>
      <sz val="13"/>
      <color indexed="12"/>
      <name val="HG丸ｺﾞｼｯｸM-PRO"/>
      <family val="3"/>
      <charset val="128"/>
    </font>
    <font>
      <b/>
      <u/>
      <sz val="14"/>
      <name val="HG丸ｺﾞｼｯｸM-PRO"/>
      <family val="3"/>
      <charset val="128"/>
    </font>
    <font>
      <b/>
      <u val="double"/>
      <sz val="13"/>
      <name val="HG丸ｺﾞｼｯｸM-PRO"/>
      <family val="3"/>
      <charset val="128"/>
    </font>
    <font>
      <sz val="9"/>
      <name val="ＭＳ Ｐゴシック"/>
      <family val="3"/>
      <charset val="128"/>
    </font>
    <font>
      <sz val="11"/>
      <color rgb="FFFF0000"/>
      <name val="HG丸ｺﾞｼｯｸM-PRO"/>
      <family val="3"/>
      <charset val="128"/>
    </font>
    <font>
      <sz val="10"/>
      <color rgb="FFFF0000"/>
      <name val="HG丸ｺﾞｼｯｸM-PRO"/>
      <family val="3"/>
      <charset val="128"/>
    </font>
    <font>
      <sz val="11"/>
      <color theme="1"/>
      <name val="ＭＳ Ｐゴシック"/>
      <family val="3"/>
      <charset val="128"/>
    </font>
    <font>
      <b/>
      <i/>
      <sz val="22"/>
      <color theme="1"/>
      <name val="ＭＳ Ｐゴシック"/>
      <family val="3"/>
      <charset val="128"/>
    </font>
    <font>
      <sz val="11"/>
      <color rgb="FFFF0000"/>
      <name val="ＭＳ Ｐゴシック"/>
      <family val="3"/>
      <charset val="128"/>
    </font>
    <font>
      <b/>
      <i/>
      <sz val="15"/>
      <color theme="1"/>
      <name val="ＭＳ Ｐゴシック"/>
      <family val="3"/>
      <charset val="128"/>
    </font>
    <font>
      <b/>
      <u val="double"/>
      <sz val="11"/>
      <name val="HG丸ｺﾞｼｯｸM-PRO"/>
      <family val="3"/>
      <charset val="128"/>
    </font>
    <font>
      <sz val="12"/>
      <name val="Segoe UI Symbol"/>
      <family val="1"/>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163">
    <border>
      <left/>
      <right/>
      <top/>
      <bottom/>
      <diagonal/>
    </border>
    <border>
      <left style="double">
        <color indexed="64"/>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double">
        <color indexed="64"/>
      </right>
      <top style="double">
        <color indexed="64"/>
      </top>
      <bottom/>
      <diagonal/>
    </border>
    <border>
      <left style="double">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double">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double">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double">
        <color indexed="64"/>
      </top>
      <bottom style="double">
        <color indexed="64"/>
      </bottom>
      <diagonal/>
    </border>
    <border>
      <left/>
      <right style="hair">
        <color indexed="64"/>
      </right>
      <top/>
      <bottom style="hair">
        <color indexed="64"/>
      </bottom>
      <diagonal/>
    </border>
    <border>
      <left/>
      <right/>
      <top style="double">
        <color indexed="64"/>
      </top>
      <bottom/>
      <diagonal/>
    </border>
    <border>
      <left style="double">
        <color indexed="64"/>
      </left>
      <right style="hair">
        <color indexed="64"/>
      </right>
      <top style="double">
        <color indexed="64"/>
      </top>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thin">
        <color indexed="64"/>
      </left>
      <right style="double">
        <color indexed="64"/>
      </right>
      <top style="double">
        <color indexed="64"/>
      </top>
      <bottom/>
      <diagonal/>
    </border>
    <border>
      <left/>
      <right style="double">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double">
        <color indexed="64"/>
      </left>
      <right style="hair">
        <color indexed="64"/>
      </right>
      <top style="hair">
        <color indexed="64"/>
      </top>
      <bottom style="hair">
        <color indexed="64"/>
      </bottom>
      <diagonal style="thin">
        <color indexed="64"/>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double">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style="hair">
        <color indexed="64"/>
      </left>
      <right style="double">
        <color indexed="64"/>
      </right>
      <top/>
      <bottom/>
      <diagonal/>
    </border>
    <border>
      <left/>
      <right/>
      <top style="hair">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ck">
        <color indexed="64"/>
      </right>
      <top style="thin">
        <color indexed="64"/>
      </top>
      <bottom style="double">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hair">
        <color indexed="64"/>
      </left>
      <right/>
      <top style="thin">
        <color indexed="64"/>
      </top>
      <bottom/>
      <diagonal/>
    </border>
    <border>
      <left style="hair">
        <color indexed="64"/>
      </left>
      <right style="double">
        <color indexed="64"/>
      </right>
      <top style="thin">
        <color indexed="64"/>
      </top>
      <bottom style="hair">
        <color indexed="64"/>
      </bottom>
      <diagonal/>
    </border>
    <border>
      <left style="thick">
        <color indexed="64"/>
      </left>
      <right style="hair">
        <color indexed="64"/>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double">
        <color indexed="64"/>
      </right>
      <top style="thick">
        <color indexed="64"/>
      </top>
      <bottom style="hair">
        <color indexed="64"/>
      </bottom>
      <diagonal/>
    </border>
    <border>
      <left style="hair">
        <color indexed="64"/>
      </left>
      <right/>
      <top style="thick">
        <color indexed="64"/>
      </top>
      <bottom style="hair">
        <color indexed="64"/>
      </bottom>
      <diagonal/>
    </border>
    <border>
      <left style="double">
        <color indexed="64"/>
      </left>
      <right style="double">
        <color indexed="64"/>
      </right>
      <top style="thick">
        <color indexed="64"/>
      </top>
      <bottom style="hair">
        <color indexed="64"/>
      </bottom>
      <diagonal/>
    </border>
    <border>
      <left/>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bottom style="thick">
        <color indexed="64"/>
      </bottom>
      <diagonal/>
    </border>
    <border>
      <left/>
      <right style="hair">
        <color indexed="64"/>
      </right>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bottom style="thick">
        <color indexed="64"/>
      </bottom>
      <diagonal/>
    </border>
    <border>
      <left style="hair">
        <color indexed="64"/>
      </left>
      <right style="double">
        <color indexed="64"/>
      </right>
      <top/>
      <bottom style="thick">
        <color indexed="64"/>
      </bottom>
      <diagonal/>
    </border>
    <border diagonalDown="1">
      <left style="double">
        <color indexed="64"/>
      </left>
      <right style="hair">
        <color indexed="64"/>
      </right>
      <top style="hair">
        <color indexed="64"/>
      </top>
      <bottom style="thick">
        <color indexed="64"/>
      </bottom>
      <diagonal style="thin">
        <color indexed="64"/>
      </diagonal>
    </border>
    <border>
      <left style="hair">
        <color indexed="64"/>
      </left>
      <right style="hair">
        <color indexed="64"/>
      </right>
      <top style="hair">
        <color indexed="64"/>
      </top>
      <bottom style="thick">
        <color indexed="64"/>
      </bottom>
      <diagonal/>
    </border>
    <border>
      <left style="hair">
        <color indexed="64"/>
      </left>
      <right/>
      <top/>
      <bottom style="thick">
        <color indexed="64"/>
      </bottom>
      <diagonal/>
    </border>
    <border>
      <left style="double">
        <color indexed="64"/>
      </left>
      <right style="double">
        <color indexed="64"/>
      </right>
      <top/>
      <bottom style="thick">
        <color indexed="64"/>
      </bottom>
      <diagonal/>
    </border>
    <border>
      <left/>
      <right/>
      <top/>
      <bottom style="thick">
        <color indexed="64"/>
      </bottom>
      <diagonal/>
    </border>
    <border>
      <left style="hair">
        <color indexed="64"/>
      </left>
      <right style="thick">
        <color indexed="64"/>
      </right>
      <top style="hair">
        <color indexed="64"/>
      </top>
      <bottom style="thick">
        <color indexed="64"/>
      </bottom>
      <diagonal/>
    </border>
    <border>
      <left/>
      <right/>
      <top style="thin">
        <color indexed="64"/>
      </top>
      <bottom style="hair">
        <color indexed="64"/>
      </bottom>
      <diagonal/>
    </border>
    <border>
      <left/>
      <right/>
      <top/>
      <bottom style="thin">
        <color indexed="64"/>
      </bottom>
      <diagonal/>
    </border>
    <border>
      <left style="double">
        <color indexed="64"/>
      </left>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double">
        <color indexed="64"/>
      </right>
      <top style="double">
        <color indexed="64"/>
      </top>
      <bottom style="double">
        <color indexed="64"/>
      </bottom>
      <diagonal/>
    </border>
    <border>
      <left/>
      <right/>
      <top style="thin">
        <color indexed="64"/>
      </top>
      <bottom/>
      <diagonal/>
    </border>
    <border>
      <left style="double">
        <color indexed="64"/>
      </left>
      <right/>
      <top/>
      <bottom/>
      <diagonal/>
    </border>
    <border>
      <left/>
      <right/>
      <top/>
      <bottom style="double">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top style="hair">
        <color indexed="64"/>
      </top>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thick">
        <color indexed="64"/>
      </left>
      <right style="thick">
        <color indexed="64"/>
      </right>
      <top style="thick">
        <color indexed="64"/>
      </top>
      <bottom style="double">
        <color indexed="64"/>
      </bottom>
      <diagonal/>
    </border>
    <border>
      <left style="hair">
        <color indexed="64"/>
      </left>
      <right style="hair">
        <color indexed="64"/>
      </right>
      <top style="thin">
        <color indexed="64"/>
      </top>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right style="hair">
        <color indexed="64"/>
      </right>
      <top style="double">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hair">
        <color indexed="64"/>
      </left>
      <right/>
      <top style="double">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ck">
        <color indexed="64"/>
      </right>
      <top style="thin">
        <color indexed="64"/>
      </top>
      <bottom style="double">
        <color indexed="64"/>
      </bottom>
      <diagonal/>
    </border>
    <border>
      <left style="thick">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double">
        <color indexed="64"/>
      </right>
      <top style="double">
        <color indexed="64"/>
      </top>
      <bottom style="thin">
        <color indexed="64"/>
      </bottom>
      <diagonal/>
    </border>
    <border diagonalDown="1">
      <left style="double">
        <color indexed="64"/>
      </left>
      <right style="hair">
        <color indexed="64"/>
      </right>
      <top style="thick">
        <color indexed="64"/>
      </top>
      <bottom style="hair">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8"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37">
    <xf numFmtId="0" fontId="0" fillId="0" borderId="0" xfId="0">
      <alignment vertical="center"/>
    </xf>
    <xf numFmtId="0" fontId="3" fillId="2" borderId="0" xfId="0" applyFont="1" applyFill="1" applyProtection="1">
      <alignment vertical="center"/>
    </xf>
    <xf numFmtId="49" fontId="3" fillId="2" borderId="0"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49" fontId="3" fillId="2" borderId="1"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49" fontId="3" fillId="2" borderId="5" xfId="0" applyNumberFormat="1" applyFont="1" applyFill="1" applyBorder="1" applyAlignment="1" applyProtection="1">
      <alignment horizontal="right" vertical="center"/>
      <protection locked="0"/>
    </xf>
    <xf numFmtId="0" fontId="3" fillId="2" borderId="6"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0" xfId="0" applyFont="1" applyFill="1" applyProtection="1">
      <alignment vertical="center"/>
      <protection locked="0"/>
    </xf>
    <xf numFmtId="49" fontId="3" fillId="2" borderId="8" xfId="0" applyNumberFormat="1" applyFont="1" applyFill="1" applyBorder="1" applyAlignment="1" applyProtection="1">
      <alignment horizontal="right" vertical="center"/>
      <protection locked="0"/>
    </xf>
    <xf numFmtId="0" fontId="3" fillId="2" borderId="9" xfId="0" applyFont="1" applyFill="1" applyBorder="1" applyProtection="1">
      <alignment vertical="center"/>
      <protection locked="0"/>
    </xf>
    <xf numFmtId="0" fontId="3" fillId="2" borderId="10" xfId="0" applyFont="1" applyFill="1" applyBorder="1" applyProtection="1">
      <alignment vertical="center"/>
      <protection locked="0"/>
    </xf>
    <xf numFmtId="49" fontId="3" fillId="2" borderId="11" xfId="0" applyNumberFormat="1" applyFont="1" applyFill="1" applyBorder="1" applyAlignment="1" applyProtection="1">
      <alignment horizontal="right" vertical="center"/>
      <protection locked="0"/>
    </xf>
    <xf numFmtId="0" fontId="3" fillId="2" borderId="12" xfId="0" applyFont="1" applyFill="1" applyBorder="1" applyProtection="1">
      <alignment vertical="center"/>
      <protection locked="0"/>
    </xf>
    <xf numFmtId="0" fontId="3" fillId="2" borderId="13" xfId="0" applyFont="1" applyFill="1" applyBorder="1" applyProtection="1">
      <alignment vertical="center"/>
      <protection locked="0"/>
    </xf>
    <xf numFmtId="0" fontId="3" fillId="2" borderId="0" xfId="0" applyFont="1" applyFill="1" applyAlignment="1" applyProtection="1">
      <alignment horizontal="center" vertical="center"/>
    </xf>
    <xf numFmtId="0" fontId="4" fillId="2" borderId="14" xfId="0" applyFont="1" applyFill="1" applyBorder="1" applyAlignment="1" applyProtection="1">
      <alignment horizontal="right" vertical="center"/>
      <protection locked="0"/>
    </xf>
    <xf numFmtId="0" fontId="10" fillId="2" borderId="0" xfId="0" applyFont="1" applyFill="1" applyAlignment="1" applyProtection="1">
      <alignment vertical="center"/>
    </xf>
    <xf numFmtId="0" fontId="6" fillId="2" borderId="0" xfId="0" applyFont="1" applyFill="1" applyAlignment="1" applyProtection="1">
      <alignment vertical="center"/>
      <protection locked="0"/>
    </xf>
    <xf numFmtId="49" fontId="8" fillId="2" borderId="0" xfId="0" applyNumberFormat="1"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6" fillId="2" borderId="0" xfId="0" applyFont="1" applyFill="1" applyAlignment="1" applyProtection="1">
      <alignment horizontal="right" vertical="center"/>
      <protection locked="0"/>
    </xf>
    <xf numFmtId="0" fontId="6" fillId="2" borderId="0" xfId="0" applyFont="1" applyFill="1" applyAlignment="1" applyProtection="1">
      <alignment horizontal="left" vertical="center"/>
      <protection locked="0"/>
    </xf>
    <xf numFmtId="0" fontId="5" fillId="2" borderId="0" xfId="0" applyFont="1" applyFill="1" applyAlignment="1" applyProtection="1">
      <alignment vertical="center"/>
      <protection locked="0"/>
    </xf>
    <xf numFmtId="0" fontId="6" fillId="2" borderId="0" xfId="0" applyFont="1" applyFill="1" applyBorder="1" applyAlignment="1" applyProtection="1">
      <alignment vertical="center"/>
      <protection locked="0"/>
    </xf>
    <xf numFmtId="0" fontId="12" fillId="2" borderId="0" xfId="0" applyFont="1" applyFill="1" applyAlignment="1" applyProtection="1">
      <alignment horizontal="left" vertical="center"/>
      <protection locked="0"/>
    </xf>
    <xf numFmtId="0" fontId="13" fillId="2" borderId="0" xfId="0" applyFont="1" applyFill="1" applyAlignment="1" applyProtection="1">
      <alignment horizontal="right" vertical="center"/>
      <protection locked="0"/>
    </xf>
    <xf numFmtId="49" fontId="1" fillId="2" borderId="0" xfId="0" applyNumberFormat="1"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17" fillId="2" borderId="0" xfId="0" applyFont="1" applyFill="1" applyAlignment="1" applyProtection="1">
      <alignment horizontal="right" vertical="center"/>
      <protection locked="0"/>
    </xf>
    <xf numFmtId="0" fontId="3" fillId="2" borderId="7"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locked="0"/>
    </xf>
    <xf numFmtId="49" fontId="3" fillId="2" borderId="15" xfId="0" applyNumberFormat="1" applyFont="1" applyFill="1" applyBorder="1" applyAlignment="1" applyProtection="1">
      <alignment horizontal="right" vertical="center"/>
      <protection locked="0"/>
    </xf>
    <xf numFmtId="0" fontId="3" fillId="2" borderId="16" xfId="0" applyFont="1" applyFill="1" applyBorder="1" applyProtection="1">
      <alignment vertical="center"/>
      <protection locked="0"/>
    </xf>
    <xf numFmtId="0" fontId="3" fillId="2" borderId="17" xfId="0" applyFont="1" applyFill="1" applyBorder="1" applyProtection="1">
      <alignment vertical="center"/>
      <protection locked="0"/>
    </xf>
    <xf numFmtId="0" fontId="3" fillId="0" borderId="0" xfId="0" applyFont="1" applyAlignment="1">
      <alignment horizontal="left" vertical="center"/>
    </xf>
    <xf numFmtId="0" fontId="3" fillId="2" borderId="0" xfId="0" applyFont="1" applyFill="1" applyAlignment="1">
      <alignment horizontal="left"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2" borderId="0" xfId="0" applyFont="1" applyFill="1" applyAlignment="1">
      <alignment horizontal="center" vertical="center"/>
    </xf>
    <xf numFmtId="0" fontId="3"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3"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3" fillId="0" borderId="0" xfId="0" applyFont="1" applyAlignment="1">
      <alignment horizontal="right" vertical="center" shrinkToFit="1"/>
    </xf>
    <xf numFmtId="0" fontId="3" fillId="3" borderId="21" xfId="0" applyFont="1" applyFill="1" applyBorder="1" applyAlignment="1">
      <alignment vertical="center" shrinkToFit="1"/>
    </xf>
    <xf numFmtId="0" fontId="3" fillId="0" borderId="16" xfId="0" applyFont="1" applyBorder="1" applyAlignment="1">
      <alignment horizontal="center" vertical="center" shrinkToFit="1"/>
    </xf>
    <xf numFmtId="0" fontId="3" fillId="3" borderId="22" xfId="0" applyFont="1" applyFill="1" applyBorder="1" applyAlignment="1">
      <alignment vertical="center" shrinkToFit="1"/>
    </xf>
    <xf numFmtId="0" fontId="3" fillId="0" borderId="23" xfId="0" applyFont="1" applyBorder="1" applyAlignment="1">
      <alignment vertical="center" shrinkToFit="1"/>
    </xf>
    <xf numFmtId="0" fontId="3" fillId="0" borderId="9" xfId="0" applyFont="1" applyBorder="1" applyAlignment="1">
      <alignment horizontal="center" vertical="center" shrinkToFit="1"/>
    </xf>
    <xf numFmtId="0" fontId="3" fillId="0" borderId="24" xfId="0" applyFont="1" applyBorder="1" applyAlignment="1">
      <alignment vertical="center" shrinkToFit="1"/>
    </xf>
    <xf numFmtId="0" fontId="3" fillId="0" borderId="25" xfId="0" applyFont="1" applyBorder="1" applyAlignment="1">
      <alignment horizontal="center" vertical="center" shrinkToFit="1"/>
    </xf>
    <xf numFmtId="0" fontId="3" fillId="2" borderId="26" xfId="0" applyFont="1" applyFill="1" applyBorder="1" applyAlignment="1">
      <alignment vertical="center" shrinkToFit="1"/>
    </xf>
    <xf numFmtId="0" fontId="3" fillId="2" borderId="26" xfId="0" applyFont="1" applyFill="1" applyBorder="1" applyAlignment="1">
      <alignment horizontal="center" vertical="center" shrinkToFit="1"/>
    </xf>
    <xf numFmtId="0" fontId="3" fillId="0" borderId="0" xfId="0" applyFont="1" applyAlignment="1">
      <alignment vertical="center" shrinkToFit="1"/>
    </xf>
    <xf numFmtId="0" fontId="4" fillId="0" borderId="0" xfId="0" applyFont="1" applyAlignment="1">
      <alignment vertical="center" shrinkToFit="1"/>
    </xf>
    <xf numFmtId="0" fontId="0" fillId="2" borderId="0" xfId="0" applyFill="1" applyAlignment="1">
      <alignment horizontal="center" vertical="center" shrinkToFit="1"/>
    </xf>
    <xf numFmtId="0" fontId="26" fillId="2" borderId="0" xfId="0" applyFont="1" applyFill="1" applyBorder="1" applyAlignment="1">
      <alignment horizontal="center" vertical="center" shrinkToFit="1"/>
    </xf>
    <xf numFmtId="0" fontId="0" fillId="2" borderId="0" xfId="0" applyFill="1" applyAlignment="1">
      <alignment vertical="center" shrinkToFit="1"/>
    </xf>
    <xf numFmtId="0" fontId="0" fillId="2" borderId="0" xfId="0" applyFill="1" applyAlignment="1">
      <alignment horizontal="left" vertical="center" shrinkToFit="1"/>
    </xf>
    <xf numFmtId="49" fontId="3" fillId="2" borderId="0" xfId="0" applyNumberFormat="1" applyFont="1" applyFill="1" applyBorder="1" applyAlignment="1" applyProtection="1">
      <alignment horizontal="right" vertical="center"/>
      <protection locked="0"/>
    </xf>
    <xf numFmtId="0" fontId="3" fillId="2" borderId="0" xfId="0" applyFont="1" applyFill="1" applyBorder="1" applyProtection="1">
      <alignment vertical="center"/>
      <protection locked="0"/>
    </xf>
    <xf numFmtId="0" fontId="4" fillId="2" borderId="0" xfId="0" applyFont="1" applyFill="1" applyBorder="1" applyAlignment="1" applyProtection="1">
      <alignment horizontal="right" vertical="center"/>
      <protection locked="0"/>
    </xf>
    <xf numFmtId="0" fontId="3" fillId="0" borderId="0" xfId="0" applyFont="1" applyFill="1" applyBorder="1" applyProtection="1">
      <alignment vertical="center"/>
      <protection locked="0"/>
    </xf>
    <xf numFmtId="0" fontId="3" fillId="2" borderId="0" xfId="0" applyFont="1" applyFill="1" applyBorder="1" applyAlignment="1" applyProtection="1">
      <alignment vertical="center"/>
      <protection locked="0"/>
    </xf>
    <xf numFmtId="0" fontId="27" fillId="2" borderId="0" xfId="0" applyFont="1" applyFill="1" applyAlignment="1" applyProtection="1">
      <alignment vertical="center"/>
    </xf>
    <xf numFmtId="0" fontId="4" fillId="2" borderId="0" xfId="0" applyFont="1" applyFill="1" applyAlignment="1" applyProtection="1">
      <alignment horizontal="center" vertical="center"/>
      <protection locked="0"/>
    </xf>
    <xf numFmtId="0" fontId="12" fillId="2" borderId="0" xfId="0" applyFont="1" applyFill="1" applyAlignment="1" applyProtection="1">
      <alignment vertical="center"/>
      <protection locked="0"/>
    </xf>
    <xf numFmtId="0" fontId="29"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3" fillId="2" borderId="28" xfId="0" applyFont="1" applyFill="1" applyBorder="1" applyAlignment="1" applyProtection="1">
      <alignment horizontal="center" vertical="center"/>
      <protection locked="0"/>
    </xf>
    <xf numFmtId="0" fontId="4" fillId="2" borderId="28" xfId="0" applyFont="1" applyFill="1" applyBorder="1" applyAlignment="1" applyProtection="1">
      <alignment horizontal="right" vertical="center"/>
      <protection locked="0"/>
    </xf>
    <xf numFmtId="49" fontId="3" fillId="2" borderId="29" xfId="0" applyNumberFormat="1" applyFont="1" applyFill="1" applyBorder="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right" vertical="center"/>
      <protection locked="0"/>
    </xf>
    <xf numFmtId="49" fontId="3" fillId="2" borderId="0" xfId="0" applyNumberFormat="1" applyFont="1" applyFill="1" applyBorder="1" applyAlignment="1" applyProtection="1">
      <alignment horizontal="left" vertical="center"/>
      <protection locked="0"/>
    </xf>
    <xf numFmtId="0" fontId="32" fillId="2" borderId="0" xfId="0" applyFont="1" applyFill="1" applyAlignment="1" applyProtection="1">
      <alignment vertical="center"/>
      <protection locked="0"/>
    </xf>
    <xf numFmtId="0" fontId="5" fillId="2" borderId="0" xfId="0" applyFont="1" applyFill="1" applyAlignment="1" applyProtection="1">
      <alignment horizontal="left" vertical="center"/>
      <protection locked="0"/>
    </xf>
    <xf numFmtId="0" fontId="3" fillId="2" borderId="30" xfId="0" applyFont="1" applyFill="1" applyBorder="1" applyProtection="1">
      <alignment vertical="center"/>
      <protection locked="0"/>
    </xf>
    <xf numFmtId="0" fontId="3" fillId="2" borderId="23" xfId="0" applyFont="1" applyFill="1" applyBorder="1" applyProtection="1">
      <alignment vertical="center"/>
      <protection locked="0"/>
    </xf>
    <xf numFmtId="0" fontId="3" fillId="2" borderId="31" xfId="0" applyFont="1" applyFill="1" applyBorder="1" applyProtection="1">
      <alignment vertical="center"/>
      <protection locked="0"/>
    </xf>
    <xf numFmtId="0" fontId="3" fillId="2" borderId="24" xfId="0" applyFont="1" applyFill="1" applyBorder="1" applyProtection="1">
      <alignment vertical="center"/>
      <protection locked="0"/>
    </xf>
    <xf numFmtId="0" fontId="3" fillId="2" borderId="32" xfId="0" applyFont="1" applyFill="1" applyBorder="1" applyProtection="1">
      <alignment vertical="center"/>
      <protection locked="0"/>
    </xf>
    <xf numFmtId="49" fontId="3" fillId="2" borderId="33" xfId="0" applyNumberFormat="1"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49" fontId="3" fillId="2" borderId="22" xfId="0" applyNumberFormat="1"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4" fillId="2" borderId="0" xfId="0" applyFont="1" applyFill="1" applyAlignment="1" applyProtection="1">
      <alignment horizontal="right" vertical="center"/>
      <protection locked="0"/>
    </xf>
    <xf numFmtId="0" fontId="3"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vertical="center"/>
      <protection locked="0"/>
    </xf>
    <xf numFmtId="0" fontId="3" fillId="2" borderId="0" xfId="0" applyFont="1" applyFill="1">
      <alignment vertical="center"/>
    </xf>
    <xf numFmtId="0" fontId="35" fillId="2" borderId="0" xfId="0" applyFont="1" applyFill="1" applyAlignment="1">
      <alignment horizontal="center" vertical="center"/>
    </xf>
    <xf numFmtId="49" fontId="3" fillId="2" borderId="0" xfId="0" applyNumberFormat="1" applyFont="1"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right" vertical="center"/>
    </xf>
    <xf numFmtId="0" fontId="0" fillId="2" borderId="0" xfId="0" applyFill="1">
      <alignment vertical="center"/>
    </xf>
    <xf numFmtId="0" fontId="9" fillId="2" borderId="0" xfId="0" applyFont="1" applyFill="1" applyAlignment="1" applyProtection="1">
      <alignment horizontal="left" vertical="center"/>
      <protection locked="0"/>
    </xf>
    <xf numFmtId="0" fontId="14" fillId="2" borderId="0" xfId="0" applyFont="1" applyFill="1" applyBorder="1">
      <alignment vertical="center"/>
    </xf>
    <xf numFmtId="0" fontId="37" fillId="2" borderId="0" xfId="0" applyFont="1" applyFill="1">
      <alignment vertical="center"/>
    </xf>
    <xf numFmtId="0" fontId="38" fillId="2" borderId="0" xfId="0" applyFont="1" applyFill="1">
      <alignment vertical="center"/>
    </xf>
    <xf numFmtId="0" fontId="6" fillId="2" borderId="0" xfId="0" applyFont="1" applyFill="1" applyProtection="1">
      <alignment vertical="center"/>
      <protection locked="0"/>
    </xf>
    <xf numFmtId="0" fontId="39" fillId="2" borderId="0" xfId="0" applyFont="1" applyFill="1" applyAlignment="1" applyProtection="1">
      <alignment horizontal="left" vertical="center"/>
      <protection locked="0"/>
    </xf>
    <xf numFmtId="0" fontId="40" fillId="2" borderId="0" xfId="0" applyFont="1" applyFill="1" applyAlignment="1" applyProtection="1">
      <alignment vertical="center"/>
      <protection locked="0"/>
    </xf>
    <xf numFmtId="0" fontId="16" fillId="2" borderId="0" xfId="0" applyFont="1" applyFill="1" applyAlignment="1" applyProtection="1">
      <alignment vertical="center"/>
      <protection locked="0"/>
    </xf>
    <xf numFmtId="0" fontId="40" fillId="2" borderId="0" xfId="0" applyFont="1" applyFill="1">
      <alignment vertical="center"/>
    </xf>
    <xf numFmtId="0" fontId="30" fillId="2" borderId="0" xfId="0" applyFont="1" applyFill="1">
      <alignment vertical="center"/>
    </xf>
    <xf numFmtId="0" fontId="30" fillId="2" borderId="0" xfId="0" applyFont="1" applyFill="1" applyAlignment="1">
      <alignment vertical="center"/>
    </xf>
    <xf numFmtId="0" fontId="41" fillId="2" borderId="0" xfId="0" applyFont="1" applyFill="1">
      <alignment vertical="center"/>
    </xf>
    <xf numFmtId="0" fontId="3"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shrinkToFit="1"/>
    </xf>
    <xf numFmtId="0" fontId="0" fillId="0" borderId="0" xfId="0" applyAlignment="1">
      <alignment vertical="center"/>
    </xf>
    <xf numFmtId="0" fontId="3" fillId="4" borderId="36" xfId="0" applyFont="1" applyFill="1" applyBorder="1" applyAlignment="1">
      <alignment horizontal="left" vertical="center" shrinkToFit="1"/>
    </xf>
    <xf numFmtId="0" fontId="3" fillId="4" borderId="37" xfId="0" applyFont="1" applyFill="1" applyBorder="1" applyAlignment="1">
      <alignment horizontal="left" vertical="center" shrinkToFit="1"/>
    </xf>
    <xf numFmtId="49" fontId="3" fillId="0" borderId="9" xfId="0" applyNumberFormat="1" applyFont="1" applyBorder="1" applyAlignment="1">
      <alignment vertical="center" shrinkToFit="1"/>
    </xf>
    <xf numFmtId="49" fontId="3" fillId="0" borderId="25" xfId="0" applyNumberFormat="1" applyFont="1" applyBorder="1" applyAlignment="1">
      <alignment vertical="center" shrinkToFit="1"/>
    </xf>
    <xf numFmtId="49" fontId="3" fillId="0" borderId="16" xfId="0" applyNumberFormat="1" applyFont="1" applyBorder="1" applyAlignment="1">
      <alignment horizontal="center" vertical="center" shrinkToFit="1"/>
    </xf>
    <xf numFmtId="3" fontId="3" fillId="0" borderId="39" xfId="0" applyNumberFormat="1" applyFont="1" applyBorder="1" applyAlignment="1">
      <alignment vertical="center" shrinkToFit="1"/>
    </xf>
    <xf numFmtId="0" fontId="42" fillId="2" borderId="0" xfId="0" applyFont="1" applyFill="1" applyAlignment="1" applyProtection="1">
      <alignment horizontal="left" vertical="center"/>
      <protection locked="0"/>
    </xf>
    <xf numFmtId="49" fontId="43" fillId="2" borderId="0" xfId="0" applyNumberFormat="1" applyFont="1" applyFill="1" applyBorder="1" applyAlignment="1" applyProtection="1">
      <alignment vertical="center"/>
      <protection locked="0"/>
    </xf>
    <xf numFmtId="0" fontId="43" fillId="2" borderId="0" xfId="0" applyFont="1" applyFill="1" applyProtection="1">
      <alignment vertical="center"/>
      <protection locked="0"/>
    </xf>
    <xf numFmtId="0" fontId="45" fillId="2" borderId="0" xfId="0" applyFont="1" applyFill="1" applyProtection="1">
      <alignment vertical="center"/>
      <protection locked="0"/>
    </xf>
    <xf numFmtId="0" fontId="0" fillId="0" borderId="0" xfId="0" applyAlignment="1">
      <alignment vertical="center" shrinkToFit="1"/>
    </xf>
    <xf numFmtId="49" fontId="4" fillId="0" borderId="9" xfId="0" applyNumberFormat="1" applyFont="1" applyBorder="1" applyAlignment="1">
      <alignment horizontal="center" vertical="center" shrinkToFit="1"/>
    </xf>
    <xf numFmtId="0" fontId="23" fillId="2" borderId="0" xfId="0" applyFont="1" applyFill="1" applyBorder="1" applyAlignment="1">
      <alignment horizontal="left" vertical="center" shrinkToFit="1"/>
    </xf>
    <xf numFmtId="0" fontId="24" fillId="2" borderId="0" xfId="0" applyFont="1" applyFill="1" applyBorder="1" applyAlignment="1">
      <alignment horizontal="left" vertical="center" shrinkToFit="1"/>
    </xf>
    <xf numFmtId="0" fontId="25" fillId="2" borderId="0" xfId="0" applyFont="1" applyFill="1" applyBorder="1" applyAlignment="1">
      <alignment horizontal="left" vertical="center" shrinkToFit="1"/>
    </xf>
    <xf numFmtId="0" fontId="4" fillId="0" borderId="2" xfId="0" applyFont="1" applyBorder="1" applyAlignment="1">
      <alignment horizontal="center" vertical="center" shrinkToFit="1"/>
    </xf>
    <xf numFmtId="0" fontId="4" fillId="3" borderId="27"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3" fontId="3" fillId="3" borderId="40" xfId="0" applyNumberFormat="1" applyFont="1" applyFill="1" applyBorder="1" applyAlignment="1">
      <alignment vertical="center" shrinkToFit="1"/>
    </xf>
    <xf numFmtId="0" fontId="4" fillId="3" borderId="23"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3" fillId="3" borderId="41" xfId="0" applyFont="1" applyFill="1" applyBorder="1" applyAlignment="1">
      <alignment vertical="center" shrinkToFit="1"/>
    </xf>
    <xf numFmtId="0" fontId="3" fillId="3" borderId="42" xfId="0" applyFont="1" applyFill="1" applyBorder="1" applyAlignment="1">
      <alignment vertical="center" shrinkToFit="1"/>
    </xf>
    <xf numFmtId="0" fontId="4" fillId="3" borderId="24"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3" fillId="3" borderId="43" xfId="0" applyFont="1" applyFill="1" applyBorder="1" applyAlignment="1">
      <alignment vertical="center" shrinkToFit="1"/>
    </xf>
    <xf numFmtId="0" fontId="3" fillId="2" borderId="44" xfId="0" applyFont="1" applyFill="1" applyBorder="1" applyAlignment="1">
      <alignment vertical="center" shrinkToFit="1"/>
    </xf>
    <xf numFmtId="0" fontId="4" fillId="2" borderId="26" xfId="0" applyFont="1" applyFill="1" applyBorder="1" applyAlignment="1">
      <alignment horizontal="center" vertical="center" shrinkToFit="1"/>
    </xf>
    <xf numFmtId="0" fontId="3" fillId="0" borderId="10" xfId="0" applyFont="1" applyFill="1" applyBorder="1" applyProtection="1">
      <alignment vertical="center"/>
      <protection locked="0"/>
    </xf>
    <xf numFmtId="0" fontId="30" fillId="2" borderId="0" xfId="0" applyFont="1" applyFill="1" applyAlignment="1" applyProtection="1">
      <alignment vertical="center"/>
    </xf>
    <xf numFmtId="0" fontId="3" fillId="6" borderId="37" xfId="0" applyFont="1" applyFill="1" applyBorder="1" applyAlignment="1">
      <alignment horizontal="left" vertical="center" shrinkToFit="1"/>
    </xf>
    <xf numFmtId="0" fontId="15" fillId="2" borderId="0" xfId="0" applyFont="1" applyFill="1" applyAlignment="1" applyProtection="1">
      <alignment horizontal="left" vertical="center"/>
      <protection locked="0"/>
    </xf>
    <xf numFmtId="0" fontId="15" fillId="2" borderId="0" xfId="0" applyFont="1" applyFill="1" applyAlignment="1" applyProtection="1">
      <alignment vertical="center"/>
      <protection locked="0"/>
    </xf>
    <xf numFmtId="0" fontId="4" fillId="2" borderId="0" xfId="0" applyFont="1" applyFill="1" applyAlignment="1" applyProtection="1">
      <alignment horizontal="center" vertical="center" shrinkToFit="1"/>
      <protection locked="0"/>
    </xf>
    <xf numFmtId="0" fontId="6" fillId="2" borderId="0" xfId="0" applyFont="1" applyFill="1" applyBorder="1" applyAlignment="1">
      <alignment vertical="center"/>
    </xf>
    <xf numFmtId="0" fontId="0" fillId="0" borderId="0" xfId="0" applyAlignment="1">
      <alignment horizontal="center" vertical="center" shrinkToFit="1"/>
    </xf>
    <xf numFmtId="0" fontId="0" fillId="0" borderId="0" xfId="0" applyBorder="1" applyAlignment="1">
      <alignment horizontal="center" vertical="center" shrinkToFit="1"/>
    </xf>
    <xf numFmtId="9" fontId="0" fillId="0" borderId="0" xfId="0" applyNumberFormat="1" applyBorder="1" applyAlignment="1">
      <alignment horizontal="center" vertical="center" shrinkToFit="1"/>
    </xf>
    <xf numFmtId="0" fontId="27" fillId="0" borderId="0" xfId="0" applyFont="1">
      <alignment vertical="center"/>
    </xf>
    <xf numFmtId="0" fontId="48"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shrinkToFit="1"/>
    </xf>
    <xf numFmtId="0" fontId="4"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48" xfId="0" applyFont="1" applyBorder="1" applyAlignment="1">
      <alignment horizontal="center" vertical="center" shrinkToFit="1"/>
    </xf>
    <xf numFmtId="0" fontId="3" fillId="0" borderId="10" xfId="0" applyFont="1" applyBorder="1" applyAlignment="1">
      <alignment vertical="center" shrinkToFit="1"/>
    </xf>
    <xf numFmtId="0" fontId="3" fillId="0" borderId="31" xfId="0" applyFont="1" applyBorder="1" applyAlignment="1">
      <alignment vertical="center" shrinkToFit="1"/>
    </xf>
    <xf numFmtId="0" fontId="3" fillId="0" borderId="26" xfId="0" applyFont="1" applyBorder="1" applyAlignment="1">
      <alignment vertical="center" shrinkToFit="1"/>
    </xf>
    <xf numFmtId="0" fontId="3" fillId="7" borderId="4" xfId="0" applyFont="1" applyFill="1" applyBorder="1" applyAlignment="1">
      <alignment horizontal="center" vertical="center" shrinkToFit="1"/>
    </xf>
    <xf numFmtId="0" fontId="4" fillId="7" borderId="49" xfId="0" applyFont="1" applyFill="1" applyBorder="1" applyAlignment="1">
      <alignment horizontal="center" vertical="center" shrinkToFit="1"/>
    </xf>
    <xf numFmtId="3" fontId="3" fillId="7" borderId="17" xfId="0" applyNumberFormat="1"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41" xfId="0" applyFont="1" applyFill="1" applyBorder="1" applyAlignment="1">
      <alignment vertical="center" shrinkToFit="1"/>
    </xf>
    <xf numFmtId="0" fontId="3" fillId="7" borderId="10"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43" xfId="0" applyFont="1" applyFill="1" applyBorder="1" applyAlignment="1">
      <alignment vertical="center" shrinkToFit="1"/>
    </xf>
    <xf numFmtId="0" fontId="3" fillId="0" borderId="17" xfId="0" applyFont="1" applyBorder="1" applyAlignment="1">
      <alignment vertical="center" shrinkToFit="1"/>
    </xf>
    <xf numFmtId="0" fontId="3" fillId="0" borderId="28" xfId="0" applyFont="1" applyBorder="1" applyAlignment="1">
      <alignment horizontal="center" vertical="center" shrinkToFit="1"/>
    </xf>
    <xf numFmtId="3" fontId="3" fillId="0" borderId="45" xfId="0" applyNumberFormat="1" applyFont="1" applyBorder="1" applyAlignment="1">
      <alignment vertical="center" shrinkToFit="1"/>
    </xf>
    <xf numFmtId="0" fontId="3" fillId="0" borderId="46" xfId="0" applyFont="1" applyBorder="1" applyAlignment="1">
      <alignment vertical="center" shrinkToFit="1"/>
    </xf>
    <xf numFmtId="0" fontId="3" fillId="0" borderId="50" xfId="0" applyFont="1" applyBorder="1" applyAlignment="1">
      <alignment vertical="center" shrinkToFit="1"/>
    </xf>
    <xf numFmtId="0" fontId="3" fillId="0" borderId="51" xfId="0" applyFont="1" applyBorder="1" applyAlignment="1">
      <alignment horizontal="center" vertical="center" shrinkToFit="1"/>
    </xf>
    <xf numFmtId="0" fontId="4" fillId="0" borderId="52" xfId="0" applyFont="1" applyBorder="1" applyAlignment="1">
      <alignment horizontal="center" vertical="center" shrinkToFit="1"/>
    </xf>
    <xf numFmtId="3" fontId="3" fillId="0" borderId="53" xfId="0" applyNumberFormat="1" applyFont="1" applyBorder="1" applyAlignment="1">
      <alignment vertical="center" shrinkToFit="1"/>
    </xf>
    <xf numFmtId="0" fontId="3" fillId="0" borderId="54" xfId="0" applyFont="1" applyBorder="1" applyAlignment="1">
      <alignment vertical="center" shrinkToFit="1"/>
    </xf>
    <xf numFmtId="0" fontId="3" fillId="0" borderId="55" xfId="0" applyFont="1" applyBorder="1" applyAlignment="1">
      <alignment vertical="center" shrinkToFit="1"/>
    </xf>
    <xf numFmtId="0" fontId="3" fillId="4" borderId="56" xfId="0" applyFont="1" applyFill="1" applyBorder="1" applyAlignment="1">
      <alignment horizontal="left" vertical="center" shrinkToFit="1"/>
    </xf>
    <xf numFmtId="0" fontId="3" fillId="4" borderId="57" xfId="0" applyFont="1" applyFill="1" applyBorder="1" applyAlignment="1">
      <alignment horizontal="left" vertical="center" shrinkToFit="1"/>
    </xf>
    <xf numFmtId="0" fontId="3" fillId="4" borderId="38" xfId="0" applyFont="1" applyFill="1" applyBorder="1" applyAlignment="1">
      <alignment horizontal="left" vertical="center" shrinkToFit="1"/>
    </xf>
    <xf numFmtId="0" fontId="26" fillId="2" borderId="0" xfId="0" applyFont="1" applyFill="1" applyBorder="1" applyAlignment="1">
      <alignment horizontal="left" vertical="center" shrinkToFit="1"/>
    </xf>
    <xf numFmtId="0" fontId="0" fillId="0" borderId="0" xfId="0" applyBorder="1">
      <alignment vertical="center"/>
    </xf>
    <xf numFmtId="0" fontId="3" fillId="2" borderId="0" xfId="0" applyFont="1" applyFill="1" applyAlignment="1" applyProtection="1">
      <alignment vertical="center" shrinkToFit="1"/>
      <protection locked="0"/>
    </xf>
    <xf numFmtId="0" fontId="40" fillId="2" borderId="0" xfId="0" applyFont="1" applyFill="1" applyAlignment="1" applyProtection="1">
      <alignment horizontal="right" vertical="center"/>
      <protection locked="0"/>
    </xf>
    <xf numFmtId="0" fontId="4" fillId="2" borderId="0" xfId="0" applyFont="1" applyFill="1" applyAlignment="1" applyProtection="1">
      <protection locked="0"/>
    </xf>
    <xf numFmtId="0" fontId="3" fillId="0" borderId="26" xfId="0" applyFont="1" applyBorder="1" applyAlignment="1">
      <alignment horizontal="center" vertical="center" shrinkToFit="1"/>
    </xf>
    <xf numFmtId="0" fontId="4" fillId="6" borderId="14" xfId="0" applyFont="1" applyFill="1" applyBorder="1" applyAlignment="1" applyProtection="1">
      <alignment horizontal="right" vertical="center"/>
      <protection locked="0"/>
    </xf>
    <xf numFmtId="49" fontId="3" fillId="6" borderId="60" xfId="0" applyNumberFormat="1" applyFont="1" applyFill="1" applyBorder="1" applyAlignment="1" applyProtection="1">
      <alignment horizontal="center" vertical="center"/>
      <protection locked="0"/>
    </xf>
    <xf numFmtId="0" fontId="3" fillId="6" borderId="61" xfId="0" applyFont="1" applyFill="1" applyBorder="1" applyAlignment="1" applyProtection="1">
      <alignment horizontal="right" vertical="center"/>
      <protection locked="0"/>
    </xf>
    <xf numFmtId="0" fontId="3" fillId="6" borderId="62" xfId="0" applyFont="1" applyFill="1" applyBorder="1" applyAlignment="1" applyProtection="1">
      <alignment horizontal="right" vertical="center"/>
      <protection locked="0"/>
    </xf>
    <xf numFmtId="0" fontId="3" fillId="6" borderId="63" xfId="0" applyFont="1" applyFill="1" applyBorder="1" applyAlignment="1" applyProtection="1">
      <alignment horizontal="center" vertical="center"/>
      <protection locked="0"/>
    </xf>
    <xf numFmtId="0" fontId="4" fillId="6" borderId="63" xfId="0" applyFont="1" applyFill="1" applyBorder="1" applyAlignment="1" applyProtection="1">
      <alignment horizontal="right" vertical="center"/>
      <protection locked="0"/>
    </xf>
    <xf numFmtId="0" fontId="15" fillId="2" borderId="0" xfId="0" applyFont="1" applyFill="1" applyProtection="1">
      <alignment vertical="center"/>
      <protection locked="0"/>
    </xf>
    <xf numFmtId="0" fontId="0" fillId="0" borderId="0" xfId="0" applyFont="1" applyAlignment="1">
      <alignment vertical="center"/>
    </xf>
    <xf numFmtId="0" fontId="21" fillId="0" borderId="0" xfId="0" applyFont="1" applyFill="1" applyAlignment="1">
      <alignment vertical="center" wrapText="1"/>
    </xf>
    <xf numFmtId="0" fontId="3" fillId="0" borderId="64" xfId="0" applyFont="1" applyFill="1" applyBorder="1" applyProtection="1">
      <alignment vertical="center"/>
    </xf>
    <xf numFmtId="0" fontId="32" fillId="2" borderId="0" xfId="0" applyFont="1" applyFill="1" applyAlignment="1" applyProtection="1">
      <alignment horizontal="left" vertical="center"/>
      <protection locked="0"/>
    </xf>
    <xf numFmtId="0" fontId="3" fillId="2" borderId="12"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178" fontId="3" fillId="2" borderId="6" xfId="0" applyNumberFormat="1" applyFont="1" applyFill="1" applyBorder="1" applyAlignment="1" applyProtection="1">
      <alignment horizontal="right" vertical="center"/>
      <protection locked="0"/>
    </xf>
    <xf numFmtId="178" fontId="3" fillId="2" borderId="9" xfId="0" applyNumberFormat="1" applyFont="1" applyFill="1" applyBorder="1" applyAlignment="1" applyProtection="1">
      <alignment horizontal="right" vertical="center"/>
      <protection locked="0"/>
    </xf>
    <xf numFmtId="178" fontId="3" fillId="2" borderId="25" xfId="0" applyNumberFormat="1" applyFont="1" applyFill="1" applyBorder="1" applyAlignment="1" applyProtection="1">
      <alignment horizontal="right" vertical="center"/>
      <protection locked="0"/>
    </xf>
    <xf numFmtId="178" fontId="3" fillId="2" borderId="30" xfId="0" applyNumberFormat="1" applyFont="1" applyFill="1" applyBorder="1" applyAlignment="1" applyProtection="1">
      <alignment horizontal="right" vertical="center"/>
      <protection locked="0"/>
    </xf>
    <xf numFmtId="178" fontId="3" fillId="2" borderId="23" xfId="0" applyNumberFormat="1" applyFont="1" applyFill="1" applyBorder="1" applyAlignment="1" applyProtection="1">
      <alignment horizontal="right" vertical="center"/>
      <protection locked="0"/>
    </xf>
    <xf numFmtId="178" fontId="3" fillId="2" borderId="24" xfId="0" applyNumberFormat="1" applyFont="1" applyFill="1" applyBorder="1" applyAlignment="1" applyProtection="1">
      <alignment horizontal="right" vertical="center"/>
      <protection locked="0"/>
    </xf>
    <xf numFmtId="179" fontId="3" fillId="2" borderId="6" xfId="0" applyNumberFormat="1" applyFont="1" applyFill="1" applyBorder="1" applyAlignment="1" applyProtection="1">
      <alignment horizontal="right" vertical="center"/>
      <protection locked="0"/>
    </xf>
    <xf numFmtId="179" fontId="3" fillId="2" borderId="9" xfId="0" applyNumberFormat="1" applyFont="1" applyFill="1" applyBorder="1" applyAlignment="1" applyProtection="1">
      <alignment horizontal="right" vertical="center"/>
      <protection locked="0"/>
    </xf>
    <xf numFmtId="179" fontId="3" fillId="2" borderId="25" xfId="0" applyNumberFormat="1" applyFont="1" applyFill="1" applyBorder="1" applyAlignment="1" applyProtection="1">
      <alignment horizontal="right" vertical="center"/>
      <protection locked="0"/>
    </xf>
    <xf numFmtId="178" fontId="3" fillId="2" borderId="65" xfId="0" applyNumberFormat="1" applyFont="1" applyFill="1" applyBorder="1" applyAlignment="1" applyProtection="1">
      <alignment horizontal="right" vertical="center"/>
    </xf>
    <xf numFmtId="178" fontId="3" fillId="2" borderId="41" xfId="0" applyNumberFormat="1" applyFont="1" applyFill="1" applyBorder="1" applyAlignment="1" applyProtection="1">
      <alignment horizontal="right" vertical="center"/>
    </xf>
    <xf numFmtId="178" fontId="3" fillId="2" borderId="43" xfId="0" applyNumberFormat="1" applyFont="1" applyFill="1" applyBorder="1" applyAlignment="1" applyProtection="1">
      <alignment horizontal="right" vertical="center"/>
    </xf>
    <xf numFmtId="178" fontId="3" fillId="2" borderId="64" xfId="0" applyNumberFormat="1" applyFont="1" applyFill="1" applyBorder="1" applyAlignment="1" applyProtection="1">
      <alignment horizontal="right" vertical="center"/>
    </xf>
    <xf numFmtId="178" fontId="3" fillId="2" borderId="66" xfId="0" applyNumberFormat="1" applyFont="1" applyFill="1" applyBorder="1" applyAlignment="1" applyProtection="1">
      <alignment horizontal="right" vertical="center"/>
    </xf>
    <xf numFmtId="0" fontId="3" fillId="2" borderId="64" xfId="0" applyFont="1" applyFill="1" applyBorder="1" applyAlignment="1" applyProtection="1">
      <alignment horizontal="right" vertical="center"/>
    </xf>
    <xf numFmtId="178" fontId="3" fillId="2" borderId="7" xfId="0" applyNumberFormat="1" applyFont="1" applyFill="1" applyBorder="1" applyAlignment="1" applyProtection="1">
      <alignment horizontal="right" vertical="center"/>
    </xf>
    <xf numFmtId="178" fontId="3" fillId="2" borderId="10" xfId="0" applyNumberFormat="1" applyFont="1" applyFill="1" applyBorder="1" applyAlignment="1" applyProtection="1">
      <alignment horizontal="right" vertical="center"/>
    </xf>
    <xf numFmtId="178" fontId="3" fillId="2" borderId="31" xfId="0" applyNumberFormat="1" applyFont="1" applyFill="1" applyBorder="1" applyAlignment="1" applyProtection="1">
      <alignment horizontal="right" vertical="center"/>
    </xf>
    <xf numFmtId="0" fontId="3" fillId="3" borderId="27"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19" fillId="0" borderId="0" xfId="0" applyFont="1" applyFill="1" applyAlignment="1">
      <alignment horizontal="left" vertical="center"/>
    </xf>
    <xf numFmtId="0" fontId="0" fillId="0" borderId="0" xfId="0" applyAlignment="1">
      <alignment horizontal="right" vertical="center"/>
    </xf>
    <xf numFmtId="0" fontId="4" fillId="3" borderId="49" xfId="0" applyFont="1" applyFill="1" applyBorder="1" applyAlignment="1">
      <alignment horizontal="right" vertical="center" shrinkToFit="1"/>
    </xf>
    <xf numFmtId="0" fontId="4" fillId="0" borderId="19" xfId="0" applyFont="1" applyBorder="1" applyAlignment="1">
      <alignment horizontal="right" vertical="center" shrinkToFit="1"/>
    </xf>
    <xf numFmtId="0" fontId="4" fillId="0" borderId="20" xfId="0" applyFont="1" applyBorder="1" applyAlignment="1">
      <alignment horizontal="right" vertical="center" shrinkToFit="1"/>
    </xf>
    <xf numFmtId="0" fontId="4" fillId="0" borderId="48" xfId="0" applyFont="1" applyBorder="1" applyAlignment="1">
      <alignment horizontal="right" vertical="center" shrinkToFit="1"/>
    </xf>
    <xf numFmtId="0" fontId="4" fillId="0" borderId="52" xfId="0" applyFont="1" applyBorder="1" applyAlignment="1">
      <alignment horizontal="right" vertical="center" shrinkToFit="1"/>
    </xf>
    <xf numFmtId="0" fontId="4" fillId="0" borderId="0" xfId="0" applyFont="1" applyBorder="1" applyAlignment="1">
      <alignment horizontal="right" vertical="center" shrinkToFit="1"/>
    </xf>
    <xf numFmtId="0" fontId="4" fillId="7" borderId="48" xfId="0" applyFont="1" applyFill="1" applyBorder="1" applyAlignment="1">
      <alignment horizontal="center" vertical="center" shrinkToFit="1"/>
    </xf>
    <xf numFmtId="0" fontId="4" fillId="7" borderId="49" xfId="0" applyFont="1" applyFill="1" applyBorder="1" applyAlignment="1">
      <alignment horizontal="right" vertical="center" shrinkToFit="1"/>
    </xf>
    <xf numFmtId="0" fontId="3" fillId="3" borderId="40" xfId="0" applyFont="1" applyFill="1" applyBorder="1" applyAlignment="1">
      <alignment vertical="center" shrinkToFit="1"/>
    </xf>
    <xf numFmtId="0" fontId="3" fillId="0" borderId="27" xfId="0" applyFont="1" applyBorder="1" applyAlignment="1">
      <alignment vertical="center" shrinkToFit="1"/>
    </xf>
    <xf numFmtId="49" fontId="3" fillId="0" borderId="16" xfId="0" applyNumberFormat="1" applyFont="1" applyBorder="1" applyAlignment="1">
      <alignment vertical="center" shrinkToFit="1"/>
    </xf>
    <xf numFmtId="49" fontId="4" fillId="0" borderId="16" xfId="0" applyNumberFormat="1" applyFont="1" applyBorder="1" applyAlignment="1">
      <alignment horizontal="center" vertical="center" shrinkToFit="1"/>
    </xf>
    <xf numFmtId="0" fontId="3" fillId="0" borderId="53" xfId="0" applyFont="1" applyBorder="1" applyAlignment="1">
      <alignment vertical="center" shrinkToFit="1"/>
    </xf>
    <xf numFmtId="0" fontId="3" fillId="0" borderId="45" xfId="0" applyFont="1" applyBorder="1" applyAlignment="1">
      <alignment vertical="center" shrinkToFit="1"/>
    </xf>
    <xf numFmtId="0" fontId="3" fillId="7" borderId="16" xfId="0" applyFont="1" applyFill="1" applyBorder="1" applyAlignment="1">
      <alignment horizontal="center" vertical="center" shrinkToFit="1"/>
    </xf>
    <xf numFmtId="0" fontId="3" fillId="7" borderId="40" xfId="0" applyFont="1" applyFill="1" applyBorder="1" applyAlignment="1">
      <alignment vertical="center" shrinkToFit="1"/>
    </xf>
    <xf numFmtId="0" fontId="3" fillId="3" borderId="67" xfId="0" applyFont="1" applyFill="1" applyBorder="1" applyAlignment="1">
      <alignment vertical="center" shrinkToFit="1"/>
    </xf>
    <xf numFmtId="0" fontId="3" fillId="3" borderId="68"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3" fontId="3" fillId="3" borderId="70" xfId="0" applyNumberFormat="1" applyFont="1" applyFill="1" applyBorder="1" applyAlignment="1">
      <alignment vertical="center" shrinkToFit="1"/>
    </xf>
    <xf numFmtId="0" fontId="3" fillId="0" borderId="69" xfId="0" applyFont="1" applyBorder="1" applyAlignment="1">
      <alignment horizontal="center" vertical="center" shrinkToFit="1"/>
    </xf>
    <xf numFmtId="49" fontId="3" fillId="0" borderId="69" xfId="0" applyNumberFormat="1" applyFont="1" applyBorder="1" applyAlignment="1">
      <alignment horizontal="center" vertical="center" shrinkToFit="1"/>
    </xf>
    <xf numFmtId="49" fontId="4" fillId="0" borderId="69" xfId="0" applyNumberFormat="1" applyFont="1" applyBorder="1" applyAlignment="1">
      <alignment horizontal="center" vertical="center" shrinkToFit="1"/>
    </xf>
    <xf numFmtId="0" fontId="3" fillId="0" borderId="71" xfId="0" applyFont="1" applyBorder="1" applyAlignment="1">
      <alignment vertical="center" shrinkToFit="1"/>
    </xf>
    <xf numFmtId="3" fontId="3" fillId="0" borderId="72" xfId="0" applyNumberFormat="1" applyFont="1" applyBorder="1" applyAlignment="1">
      <alignment vertical="center" shrinkToFit="1"/>
    </xf>
    <xf numFmtId="3" fontId="3" fillId="0" borderId="73" xfId="0" applyNumberFormat="1" applyFont="1" applyBorder="1" applyAlignment="1">
      <alignment vertical="center" shrinkToFit="1"/>
    </xf>
    <xf numFmtId="3" fontId="3" fillId="7" borderId="71" xfId="0" applyNumberFormat="1" applyFont="1" applyFill="1" applyBorder="1" applyAlignment="1">
      <alignment horizontal="center" vertical="center" shrinkToFit="1"/>
    </xf>
    <xf numFmtId="3" fontId="3" fillId="7" borderId="74" xfId="0" applyNumberFormat="1" applyFont="1" applyFill="1" applyBorder="1" applyAlignment="1">
      <alignment vertical="center" shrinkToFit="1"/>
    </xf>
    <xf numFmtId="0" fontId="3" fillId="3" borderId="75" xfId="0" applyFont="1" applyFill="1" applyBorder="1" applyAlignment="1">
      <alignment vertical="center" shrinkToFit="1"/>
    </xf>
    <xf numFmtId="3" fontId="3" fillId="7" borderId="76" xfId="0" applyNumberFormat="1" applyFont="1" applyFill="1" applyBorder="1" applyAlignment="1">
      <alignment vertical="center" shrinkToFit="1"/>
    </xf>
    <xf numFmtId="0" fontId="3" fillId="3" borderId="77" xfId="0" applyFont="1" applyFill="1" applyBorder="1" applyAlignment="1">
      <alignment vertical="center" shrinkToFit="1"/>
    </xf>
    <xf numFmtId="0" fontId="66" fillId="3" borderId="78" xfId="0" applyFont="1" applyFill="1" applyBorder="1" applyAlignment="1">
      <alignment horizontal="center" vertical="center" shrinkToFit="1"/>
    </xf>
    <xf numFmtId="0" fontId="4" fillId="3" borderId="79" xfId="0" applyFont="1" applyFill="1" applyBorder="1" applyAlignment="1">
      <alignment horizontal="center" vertical="center" shrinkToFit="1"/>
    </xf>
    <xf numFmtId="0" fontId="67" fillId="3" borderId="80" xfId="0" applyFont="1" applyFill="1" applyBorder="1" applyAlignment="1">
      <alignment horizontal="center" vertical="center" shrinkToFit="1"/>
    </xf>
    <xf numFmtId="3" fontId="3" fillId="3" borderId="81" xfId="0" applyNumberFormat="1" applyFont="1" applyFill="1" applyBorder="1" applyAlignment="1">
      <alignment vertical="center" shrinkToFit="1"/>
    </xf>
    <xf numFmtId="3" fontId="3" fillId="0" borderId="82" xfId="0" applyNumberFormat="1" applyFont="1" applyBorder="1" applyAlignment="1">
      <alignment vertical="center" shrinkToFit="1"/>
    </xf>
    <xf numFmtId="0" fontId="3" fillId="0" borderId="80" xfId="0" applyFont="1" applyBorder="1" applyAlignment="1">
      <alignment horizontal="center" vertical="center" shrinkToFit="1"/>
    </xf>
    <xf numFmtId="49" fontId="3" fillId="0" borderId="80" xfId="0" applyNumberFormat="1" applyFont="1" applyBorder="1" applyAlignment="1">
      <alignment horizontal="center" vertical="center" shrinkToFit="1"/>
    </xf>
    <xf numFmtId="0" fontId="4" fillId="0" borderId="83" xfId="0" applyFont="1" applyBorder="1" applyAlignment="1">
      <alignment horizontal="center" vertical="center" shrinkToFit="1"/>
    </xf>
    <xf numFmtId="0" fontId="3" fillId="0" borderId="84" xfId="0" applyFont="1" applyBorder="1" applyAlignment="1">
      <alignment vertical="center" shrinkToFit="1"/>
    </xf>
    <xf numFmtId="3" fontId="3" fillId="0" borderId="85" xfId="0" applyNumberFormat="1" applyFont="1" applyBorder="1" applyAlignment="1">
      <alignment vertical="center" shrinkToFit="1"/>
    </xf>
    <xf numFmtId="3" fontId="3" fillId="0" borderId="86" xfId="0" applyNumberFormat="1" applyFont="1" applyBorder="1" applyAlignment="1">
      <alignment vertical="center" shrinkToFit="1"/>
    </xf>
    <xf numFmtId="3" fontId="3" fillId="7" borderId="84" xfId="0" applyNumberFormat="1" applyFont="1" applyFill="1" applyBorder="1" applyAlignment="1">
      <alignment horizontal="center" vertical="center" shrinkToFit="1"/>
    </xf>
    <xf numFmtId="177" fontId="3" fillId="7" borderId="87" xfId="0" applyNumberFormat="1" applyFont="1" applyFill="1" applyBorder="1" applyAlignment="1">
      <alignment vertical="center" shrinkToFit="1"/>
    </xf>
    <xf numFmtId="0" fontId="3" fillId="0" borderId="0" xfId="0" applyFont="1" applyAlignment="1">
      <alignment vertical="center" wrapText="1"/>
    </xf>
    <xf numFmtId="0" fontId="6" fillId="2" borderId="88" xfId="0" applyFont="1" applyFill="1" applyBorder="1" applyAlignment="1" applyProtection="1">
      <alignment vertical="center"/>
      <protection locked="0"/>
    </xf>
    <xf numFmtId="0" fontId="6" fillId="2" borderId="46" xfId="0" applyFont="1" applyFill="1" applyBorder="1" applyAlignment="1" applyProtection="1">
      <alignment vertical="center"/>
      <protection locked="0"/>
    </xf>
    <xf numFmtId="49" fontId="3" fillId="2" borderId="46" xfId="0" applyNumberFormat="1" applyFont="1" applyFill="1" applyBorder="1" applyAlignment="1" applyProtection="1">
      <alignment vertical="center"/>
      <protection locked="0"/>
    </xf>
    <xf numFmtId="0" fontId="6" fillId="2" borderId="89" xfId="0" applyFont="1" applyFill="1" applyBorder="1" applyAlignment="1" applyProtection="1">
      <alignment horizontal="center" vertical="center"/>
      <protection locked="0"/>
    </xf>
    <xf numFmtId="0" fontId="3" fillId="2" borderId="89" xfId="0" applyFont="1" applyFill="1" applyBorder="1" applyAlignment="1" applyProtection="1">
      <alignment horizontal="center" vertical="center"/>
      <protection locked="0"/>
    </xf>
    <xf numFmtId="0" fontId="6" fillId="2" borderId="7" xfId="0" applyFont="1" applyFill="1" applyBorder="1" applyAlignment="1" applyProtection="1">
      <alignment vertical="center"/>
      <protection locked="0"/>
    </xf>
    <xf numFmtId="0" fontId="0" fillId="0" borderId="88" xfId="0" applyBorder="1" applyAlignment="1">
      <alignment vertical="center"/>
    </xf>
    <xf numFmtId="0" fontId="6" fillId="2" borderId="10" xfId="0" applyFont="1" applyFill="1" applyBorder="1" applyAlignment="1" applyProtection="1">
      <alignment vertical="center"/>
      <protection locked="0"/>
    </xf>
    <xf numFmtId="0" fontId="0" fillId="0" borderId="46" xfId="0" applyBorder="1" applyAlignment="1">
      <alignment vertical="center"/>
    </xf>
    <xf numFmtId="49" fontId="3" fillId="2" borderId="10" xfId="0" applyNumberFormat="1" applyFont="1" applyFill="1" applyBorder="1" applyAlignment="1" applyProtection="1">
      <alignment vertical="center"/>
      <protection locked="0"/>
    </xf>
    <xf numFmtId="49" fontId="3" fillId="2" borderId="13" xfId="0" applyNumberFormat="1" applyFont="1" applyFill="1" applyBorder="1" applyAlignment="1" applyProtection="1">
      <alignment vertical="center"/>
      <protection locked="0"/>
    </xf>
    <xf numFmtId="49" fontId="3" fillId="2" borderId="47" xfId="0" applyNumberFormat="1" applyFont="1" applyFill="1" applyBorder="1" applyAlignment="1" applyProtection="1">
      <alignment vertical="center"/>
      <protection locked="0"/>
    </xf>
    <xf numFmtId="0" fontId="0" fillId="0" borderId="47" xfId="0" applyBorder="1" applyAlignment="1">
      <alignment vertical="center"/>
    </xf>
    <xf numFmtId="178" fontId="3" fillId="2" borderId="41" xfId="0" applyNumberFormat="1" applyFont="1" applyFill="1" applyBorder="1" applyAlignment="1" applyProtection="1">
      <alignment vertical="center"/>
      <protection locked="0"/>
    </xf>
    <xf numFmtId="178" fontId="3" fillId="2" borderId="43" xfId="0" applyNumberFormat="1" applyFont="1" applyFill="1" applyBorder="1" applyAlignment="1" applyProtection="1">
      <alignment vertical="center"/>
      <protection locked="0"/>
    </xf>
    <xf numFmtId="0" fontId="3" fillId="2" borderId="0" xfId="0" applyFont="1" applyFill="1" applyAlignment="1" applyProtection="1">
      <alignment horizontal="center" vertical="center" shrinkToFit="1"/>
    </xf>
    <xf numFmtId="178" fontId="3" fillId="2" borderId="0" xfId="0" applyNumberFormat="1" applyFont="1" applyFill="1" applyAlignment="1" applyProtection="1">
      <alignment horizontal="center" vertical="center" shrinkToFit="1"/>
    </xf>
    <xf numFmtId="178" fontId="3" fillId="2" borderId="0" xfId="0" applyNumberFormat="1" applyFont="1" applyFill="1" applyAlignment="1" applyProtection="1">
      <alignment vertical="center" shrinkToFit="1"/>
    </xf>
    <xf numFmtId="178" fontId="3" fillId="2" borderId="0" xfId="0" applyNumberFormat="1" applyFont="1" applyFill="1" applyAlignment="1" applyProtection="1">
      <alignment horizontal="center" vertical="center" shrinkToFit="1"/>
      <protection locked="0"/>
    </xf>
    <xf numFmtId="49" fontId="3" fillId="2" borderId="90" xfId="0" applyNumberFormat="1" applyFont="1" applyFill="1" applyBorder="1" applyAlignment="1" applyProtection="1">
      <alignment horizontal="center" vertical="center"/>
      <protection locked="0"/>
    </xf>
    <xf numFmtId="0" fontId="3" fillId="2" borderId="91" xfId="0" applyFont="1" applyFill="1" applyBorder="1" applyAlignment="1" applyProtection="1">
      <alignment horizontal="center" vertical="center"/>
      <protection locked="0"/>
    </xf>
    <xf numFmtId="0" fontId="60" fillId="2" borderId="0" xfId="0" applyFont="1" applyFill="1" applyAlignment="1" applyProtection="1">
      <alignment vertical="center"/>
      <protection locked="0"/>
    </xf>
    <xf numFmtId="178" fontId="3" fillId="2" borderId="66" xfId="0" applyNumberFormat="1" applyFont="1" applyFill="1" applyBorder="1" applyAlignment="1" applyProtection="1">
      <alignment vertical="center" shrinkToFit="1"/>
      <protection locked="0"/>
    </xf>
    <xf numFmtId="178" fontId="3" fillId="2" borderId="41" xfId="0" applyNumberFormat="1" applyFont="1" applyFill="1" applyBorder="1" applyAlignment="1" applyProtection="1">
      <alignment vertical="center" shrinkToFit="1"/>
      <protection locked="0"/>
    </xf>
    <xf numFmtId="178" fontId="3" fillId="2" borderId="43" xfId="0" applyNumberFormat="1" applyFont="1" applyFill="1" applyBorder="1" applyAlignment="1" applyProtection="1">
      <alignment vertical="center" shrinkToFit="1"/>
      <protection locked="0"/>
    </xf>
    <xf numFmtId="178" fontId="3" fillId="0" borderId="64" xfId="0" applyNumberFormat="1" applyFont="1" applyFill="1" applyBorder="1" applyAlignment="1" applyProtection="1">
      <alignment vertical="center" shrinkToFit="1"/>
    </xf>
    <xf numFmtId="178" fontId="3" fillId="2" borderId="66" xfId="0" applyNumberFormat="1" applyFont="1" applyFill="1" applyBorder="1" applyAlignment="1" applyProtection="1">
      <alignment vertical="center"/>
      <protection locked="0"/>
    </xf>
    <xf numFmtId="178" fontId="3" fillId="2" borderId="92" xfId="0" applyNumberFormat="1" applyFont="1" applyFill="1" applyBorder="1" applyAlignment="1" applyProtection="1">
      <alignment vertical="center"/>
    </xf>
    <xf numFmtId="178" fontId="3" fillId="2" borderId="93" xfId="0" applyNumberFormat="1" applyFont="1" applyFill="1" applyBorder="1" applyAlignment="1" applyProtection="1">
      <alignment vertical="center"/>
    </xf>
    <xf numFmtId="178" fontId="3" fillId="2" borderId="66" xfId="0" applyNumberFormat="1" applyFont="1" applyFill="1" applyBorder="1" applyProtection="1">
      <alignment vertical="center"/>
      <protection locked="0"/>
    </xf>
    <xf numFmtId="178" fontId="3" fillId="2" borderId="41" xfId="0" applyNumberFormat="1" applyFont="1" applyFill="1" applyBorder="1" applyProtection="1">
      <alignment vertical="center"/>
      <protection locked="0"/>
    </xf>
    <xf numFmtId="178" fontId="3" fillId="2" borderId="43" xfId="0" applyNumberFormat="1" applyFont="1" applyFill="1" applyBorder="1" applyProtection="1">
      <alignment vertical="center"/>
      <protection locked="0"/>
    </xf>
    <xf numFmtId="178" fontId="3" fillId="0" borderId="64" xfId="0" applyNumberFormat="1" applyFont="1" applyFill="1" applyBorder="1" applyProtection="1">
      <alignment vertical="center"/>
    </xf>
    <xf numFmtId="178" fontId="3" fillId="2" borderId="40" xfId="0" applyNumberFormat="1" applyFont="1" applyFill="1" applyBorder="1" applyProtection="1">
      <alignment vertical="center"/>
      <protection locked="0"/>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178" fontId="3" fillId="0" borderId="64" xfId="0" applyNumberFormat="1" applyFont="1" applyFill="1" applyBorder="1" applyProtection="1">
      <alignment vertical="center"/>
      <protection locked="0"/>
    </xf>
    <xf numFmtId="0" fontId="4" fillId="6" borderId="96" xfId="0" applyFont="1" applyFill="1" applyBorder="1" applyAlignment="1" applyProtection="1">
      <alignment horizontal="center" vertical="center"/>
      <protection locked="0"/>
    </xf>
    <xf numFmtId="178" fontId="3" fillId="2" borderId="0" xfId="0" applyNumberFormat="1" applyFont="1" applyFill="1" applyBorder="1" applyProtection="1">
      <alignment vertical="center"/>
      <protection locked="0"/>
    </xf>
    <xf numFmtId="178" fontId="3" fillId="0" borderId="0" xfId="0" applyNumberFormat="1" applyFont="1" applyFill="1" applyBorder="1" applyProtection="1">
      <alignment vertical="center"/>
    </xf>
    <xf numFmtId="49" fontId="7" fillId="0" borderId="0" xfId="0" applyNumberFormat="1" applyFont="1" applyFill="1" applyBorder="1" applyAlignment="1" applyProtection="1">
      <alignment horizontal="left" vertical="center"/>
    </xf>
    <xf numFmtId="0" fontId="3" fillId="2" borderId="4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9" fillId="2" borderId="0" xfId="0" applyFont="1" applyFill="1" applyAlignment="1" applyProtection="1">
      <alignment vertical="center"/>
      <protection locked="0"/>
    </xf>
    <xf numFmtId="178" fontId="3" fillId="0" borderId="64" xfId="0" applyNumberFormat="1" applyFont="1" applyFill="1" applyBorder="1" applyAlignment="1">
      <alignment vertical="center" shrinkToFit="1"/>
    </xf>
    <xf numFmtId="176" fontId="6" fillId="4" borderId="56" xfId="0" applyNumberFormat="1" applyFont="1" applyFill="1" applyBorder="1" applyAlignment="1">
      <alignment horizontal="center" vertical="center" shrinkToFit="1"/>
    </xf>
    <xf numFmtId="176" fontId="6" fillId="4" borderId="59" xfId="0" applyNumberFormat="1" applyFont="1" applyFill="1" applyBorder="1" applyAlignment="1">
      <alignment horizontal="center" vertical="center" shrinkToFit="1"/>
    </xf>
    <xf numFmtId="176" fontId="6" fillId="4" borderId="57" xfId="0" applyNumberFormat="1" applyFont="1" applyFill="1" applyBorder="1" applyAlignment="1">
      <alignment horizontal="center" vertical="center" shrinkToFit="1"/>
    </xf>
    <xf numFmtId="176" fontId="6" fillId="4" borderId="37" xfId="0" applyNumberFormat="1" applyFont="1" applyFill="1" applyBorder="1" applyAlignment="1">
      <alignment horizontal="center" vertical="center" shrinkToFit="1"/>
    </xf>
    <xf numFmtId="176" fontId="6" fillId="4" borderId="38" xfId="0" applyNumberFormat="1" applyFont="1" applyFill="1" applyBorder="1" applyAlignment="1">
      <alignment horizontal="center" vertical="center" shrinkToFit="1"/>
    </xf>
    <xf numFmtId="176" fontId="6" fillId="4" borderId="97" xfId="0" applyNumberFormat="1" applyFont="1" applyFill="1" applyBorder="1" applyAlignment="1">
      <alignment horizontal="center" vertical="center" shrinkToFit="1"/>
    </xf>
    <xf numFmtId="176" fontId="6" fillId="4" borderId="98" xfId="0" applyNumberFormat="1" applyFont="1" applyFill="1" applyBorder="1" applyAlignment="1">
      <alignment horizontal="center" vertical="center" shrinkToFit="1"/>
    </xf>
    <xf numFmtId="0" fontId="3" fillId="0" borderId="99" xfId="0" applyFont="1" applyBorder="1" applyAlignment="1">
      <alignment vertical="center" shrinkToFit="1"/>
    </xf>
    <xf numFmtId="0" fontId="61" fillId="2" borderId="0" xfId="0" applyFont="1" applyFill="1" applyAlignment="1" applyProtection="1">
      <alignment horizontal="center" vertical="center"/>
      <protection locked="0"/>
    </xf>
    <xf numFmtId="0" fontId="62" fillId="0" borderId="0" xfId="1" applyFont="1" applyAlignment="1" applyProtection="1">
      <alignment vertical="center"/>
    </xf>
    <xf numFmtId="0" fontId="62" fillId="2" borderId="0" xfId="1" applyFont="1" applyFill="1" applyAlignment="1" applyProtection="1">
      <alignment vertical="center"/>
    </xf>
    <xf numFmtId="0" fontId="62" fillId="2" borderId="0" xfId="1" applyFont="1" applyFill="1" applyAlignment="1" applyProtection="1">
      <alignment vertical="center" wrapText="1"/>
    </xf>
    <xf numFmtId="0" fontId="3" fillId="6" borderId="58" xfId="0" applyFont="1" applyFill="1" applyBorder="1" applyAlignment="1">
      <alignment horizontal="left" vertical="center" shrinkToFit="1"/>
    </xf>
    <xf numFmtId="0" fontId="0" fillId="2" borderId="100" xfId="0" applyFill="1" applyBorder="1" applyAlignment="1">
      <alignment horizontal="left" vertical="center" shrinkToFit="1"/>
    </xf>
    <xf numFmtId="0" fontId="3" fillId="2" borderId="101" xfId="0" applyFont="1" applyFill="1" applyBorder="1" applyAlignment="1" applyProtection="1">
      <alignment horizontal="center" vertical="center"/>
      <protection locked="0"/>
    </xf>
    <xf numFmtId="0" fontId="3" fillId="2" borderId="0" xfId="0" applyFont="1" applyFill="1" applyAlignment="1">
      <alignment vertical="center" shrinkToFit="1"/>
    </xf>
    <xf numFmtId="0" fontId="14" fillId="5" borderId="102" xfId="0" applyFont="1" applyFill="1" applyBorder="1" applyAlignment="1" applyProtection="1">
      <alignment horizontal="center" vertical="center"/>
      <protection locked="0"/>
    </xf>
    <xf numFmtId="178" fontId="3" fillId="2" borderId="103" xfId="0" applyNumberFormat="1" applyFont="1" applyFill="1" applyBorder="1" applyAlignment="1" applyProtection="1">
      <alignment vertical="center"/>
    </xf>
    <xf numFmtId="0" fontId="3" fillId="2" borderId="58" xfId="0" applyFont="1" applyFill="1" applyBorder="1" applyAlignment="1" applyProtection="1">
      <alignment horizontal="center" vertical="center"/>
      <protection locked="0"/>
    </xf>
    <xf numFmtId="0" fontId="3" fillId="2" borderId="104" xfId="0" applyFont="1" applyFill="1" applyBorder="1" applyAlignment="1" applyProtection="1">
      <alignment horizontal="center" vertical="center"/>
      <protection locked="0"/>
    </xf>
    <xf numFmtId="0" fontId="3" fillId="2" borderId="105" xfId="0" applyFont="1" applyFill="1" applyBorder="1" applyAlignment="1" applyProtection="1">
      <alignment horizontal="center" vertical="center"/>
      <protection locked="0"/>
    </xf>
    <xf numFmtId="178" fontId="3" fillId="2" borderId="101" xfId="0" applyNumberFormat="1" applyFont="1" applyFill="1" applyBorder="1" applyProtection="1">
      <alignment vertical="center"/>
      <protection locked="0"/>
    </xf>
    <xf numFmtId="0" fontId="6" fillId="2" borderId="0" xfId="0" applyFont="1" applyFill="1" applyAlignment="1" applyProtection="1">
      <alignment horizontal="right" vertical="top"/>
      <protection locked="0"/>
    </xf>
    <xf numFmtId="49" fontId="33" fillId="2" borderId="0" xfId="0" applyNumberFormat="1" applyFont="1" applyFill="1" applyBorder="1" applyAlignment="1">
      <alignment horizontal="left" vertical="center"/>
    </xf>
    <xf numFmtId="0" fontId="34" fillId="2" borderId="0" xfId="0" applyFont="1" applyFill="1" applyBorder="1" applyAlignment="1">
      <alignment horizontal="center" vertical="center" shrinkToFit="1"/>
    </xf>
    <xf numFmtId="0" fontId="68" fillId="0" borderId="0" xfId="0" applyFont="1" applyAlignment="1">
      <alignment vertical="center"/>
    </xf>
    <xf numFmtId="49" fontId="3" fillId="2" borderId="106" xfId="0" applyNumberFormat="1" applyFont="1" applyFill="1" applyBorder="1" applyAlignment="1" applyProtection="1">
      <alignment vertical="center"/>
      <protection locked="0"/>
    </xf>
    <xf numFmtId="0" fontId="3" fillId="2" borderId="107" xfId="0" applyFont="1" applyFill="1" applyBorder="1" applyAlignment="1" applyProtection="1">
      <alignment vertical="center"/>
      <protection locked="0"/>
    </xf>
    <xf numFmtId="0" fontId="0" fillId="0" borderId="98" xfId="0" applyBorder="1" applyAlignment="1">
      <alignment horizontal="center" vertical="center" shrinkToFit="1"/>
    </xf>
    <xf numFmtId="0" fontId="69" fillId="0" borderId="0" xfId="0" applyFont="1" applyFill="1" applyAlignment="1">
      <alignment horizontal="left" vertical="center"/>
    </xf>
    <xf numFmtId="0" fontId="22" fillId="0" borderId="0" xfId="0" applyFont="1" applyFill="1" applyBorder="1" applyAlignment="1">
      <alignment vertical="center" shrinkToFit="1"/>
    </xf>
    <xf numFmtId="0" fontId="4" fillId="2" borderId="5" xfId="0" applyNumberFormat="1" applyFont="1" applyFill="1" applyBorder="1" applyAlignment="1" applyProtection="1">
      <alignment horizontal="center" vertical="center" shrinkToFit="1"/>
      <protection locked="0"/>
    </xf>
    <xf numFmtId="0" fontId="4" fillId="2" borderId="22" xfId="0" applyNumberFormat="1" applyFont="1" applyFill="1" applyBorder="1" applyAlignment="1" applyProtection="1">
      <alignment horizontal="center" vertical="center" shrinkToFit="1"/>
      <protection locked="0"/>
    </xf>
    <xf numFmtId="0" fontId="4" fillId="2" borderId="15" xfId="0" applyNumberFormat="1" applyFont="1" applyFill="1" applyBorder="1" applyAlignment="1" applyProtection="1">
      <alignment horizontal="center" vertical="center" shrinkToFit="1"/>
      <protection locked="0"/>
    </xf>
    <xf numFmtId="0" fontId="4" fillId="2" borderId="108" xfId="0" applyNumberFormat="1" applyFont="1" applyFill="1" applyBorder="1" applyAlignment="1" applyProtection="1">
      <alignment horizontal="center" vertical="center" shrinkToFit="1"/>
      <protection locked="0"/>
    </xf>
    <xf numFmtId="0" fontId="3" fillId="6" borderId="109" xfId="0" applyFont="1" applyFill="1" applyBorder="1" applyAlignment="1" applyProtection="1">
      <alignment horizontal="right" vertical="center"/>
      <protection locked="0"/>
    </xf>
    <xf numFmtId="0" fontId="3" fillId="2" borderId="32" xfId="0" applyFont="1" applyFill="1" applyBorder="1" applyAlignment="1" applyProtection="1">
      <alignment horizontal="center" vertical="center" shrinkToFit="1"/>
      <protection locked="0"/>
    </xf>
    <xf numFmtId="0" fontId="4" fillId="2" borderId="33" xfId="0" applyNumberFormat="1" applyFont="1" applyFill="1" applyBorder="1" applyAlignment="1" applyProtection="1">
      <alignment horizontal="center" vertical="center" shrinkToFit="1"/>
      <protection locked="0"/>
    </xf>
    <xf numFmtId="0" fontId="4" fillId="2" borderId="21" xfId="0" applyNumberFormat="1" applyFont="1" applyFill="1" applyBorder="1" applyAlignment="1" applyProtection="1">
      <alignment horizontal="center" vertical="center" shrinkToFit="1"/>
      <protection locked="0"/>
    </xf>
    <xf numFmtId="0" fontId="4" fillId="2" borderId="42" xfId="0" applyNumberFormat="1" applyFont="1" applyFill="1" applyBorder="1" applyAlignment="1" applyProtection="1">
      <alignment horizontal="center" vertical="center" shrinkToFit="1"/>
      <protection locked="0"/>
    </xf>
    <xf numFmtId="49" fontId="3" fillId="6" borderId="110" xfId="0" applyNumberFormat="1" applyFont="1" applyFill="1" applyBorder="1" applyAlignment="1" applyProtection="1">
      <alignment horizontal="center" vertical="center"/>
      <protection locked="0"/>
    </xf>
    <xf numFmtId="178" fontId="3" fillId="2" borderId="111" xfId="0" applyNumberFormat="1" applyFont="1" applyFill="1" applyBorder="1" applyAlignment="1" applyProtection="1">
      <alignment horizontal="right" vertical="center"/>
    </xf>
    <xf numFmtId="49" fontId="3" fillId="2" borderId="108" xfId="0" applyNumberFormat="1" applyFont="1" applyFill="1" applyBorder="1" applyAlignment="1" applyProtection="1">
      <alignment horizontal="right" vertical="center"/>
      <protection locked="0"/>
    </xf>
    <xf numFmtId="0" fontId="3" fillId="2" borderId="25" xfId="0" applyFont="1" applyFill="1" applyBorder="1" applyProtection="1">
      <alignment vertical="center"/>
      <protection locked="0"/>
    </xf>
    <xf numFmtId="0" fontId="72" fillId="2" borderId="0" xfId="0" applyFont="1" applyFill="1" applyBorder="1" applyProtection="1">
      <alignment vertical="center"/>
      <protection locked="0"/>
    </xf>
    <xf numFmtId="3" fontId="3" fillId="0" borderId="156" xfId="0" applyNumberFormat="1" applyFont="1" applyBorder="1" applyAlignment="1">
      <alignment vertical="center" shrinkToFit="1"/>
    </xf>
    <xf numFmtId="0" fontId="6" fillId="2" borderId="161" xfId="0" applyFont="1" applyFill="1" applyBorder="1" applyAlignment="1">
      <alignment horizontal="center" vertical="center" shrinkToFit="1"/>
    </xf>
    <xf numFmtId="0" fontId="6" fillId="4" borderId="157" xfId="0" applyFont="1" applyFill="1" applyBorder="1" applyAlignment="1">
      <alignment horizontal="center" vertical="center" shrinkToFit="1"/>
    </xf>
    <xf numFmtId="0" fontId="6" fillId="4" borderId="159" xfId="0" applyFont="1" applyFill="1" applyBorder="1" applyAlignment="1">
      <alignment horizontal="center" vertical="center" shrinkToFit="1"/>
    </xf>
    <xf numFmtId="0" fontId="6" fillId="6" borderId="159" xfId="0" applyFont="1" applyFill="1" applyBorder="1" applyAlignment="1">
      <alignment horizontal="center" vertical="center" shrinkToFit="1"/>
    </xf>
    <xf numFmtId="0" fontId="6" fillId="6" borderId="161" xfId="0" applyFont="1" applyFill="1" applyBorder="1" applyAlignment="1">
      <alignment horizontal="center" vertical="center" shrinkToFit="1"/>
    </xf>
    <xf numFmtId="0" fontId="6" fillId="8" borderId="162" xfId="0" applyFont="1" applyFill="1" applyBorder="1" applyAlignment="1">
      <alignment horizontal="center" vertical="center" shrinkToFit="1"/>
    </xf>
    <xf numFmtId="0" fontId="6" fillId="8" borderId="158" xfId="0" applyFont="1" applyFill="1" applyBorder="1" applyAlignment="1">
      <alignment horizontal="center" vertical="center" shrinkToFit="1"/>
    </xf>
    <xf numFmtId="0" fontId="6" fillId="8" borderId="160" xfId="0" applyFont="1" applyFill="1" applyBorder="1" applyAlignment="1">
      <alignment horizontal="center" vertical="center" shrinkToFit="1"/>
    </xf>
    <xf numFmtId="0" fontId="30" fillId="2" borderId="0" xfId="0" applyFont="1" applyFill="1" applyAlignment="1">
      <alignment vertical="center"/>
    </xf>
    <xf numFmtId="0" fontId="30" fillId="2" borderId="0" xfId="0" applyFont="1" applyFill="1">
      <alignment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36" fillId="2" borderId="0" xfId="0" applyFont="1" applyFill="1" applyBorder="1" applyAlignment="1">
      <alignment horizontal="left" vertical="center" shrinkToFit="1"/>
    </xf>
    <xf numFmtId="0" fontId="6" fillId="2" borderId="0" xfId="0" applyFont="1" applyFill="1" applyAlignment="1" applyProtection="1">
      <alignment horizontal="left" vertical="center" shrinkToFit="1"/>
      <protection locked="0"/>
    </xf>
    <xf numFmtId="0" fontId="6" fillId="2" borderId="0" xfId="0" applyFont="1" applyFill="1" applyAlignment="1" applyProtection="1">
      <alignment horizontal="left"/>
      <protection locked="0"/>
    </xf>
    <xf numFmtId="0" fontId="6" fillId="2" borderId="0" xfId="0" applyFont="1" applyFill="1" applyAlignment="1" applyProtection="1">
      <alignment horizontal="left" vertical="center"/>
      <protection locked="0"/>
    </xf>
    <xf numFmtId="0" fontId="3" fillId="2" borderId="25" xfId="0" applyFont="1" applyFill="1" applyBorder="1" applyAlignment="1" applyProtection="1">
      <alignment horizontal="center" vertical="center" textRotation="255" shrinkToFit="1"/>
      <protection locked="0"/>
    </xf>
    <xf numFmtId="0" fontId="3" fillId="2" borderId="20" xfId="0" applyFont="1" applyFill="1" applyBorder="1" applyAlignment="1" applyProtection="1">
      <alignment horizontal="center" vertical="center" textRotation="255" shrinkToFit="1"/>
      <protection locked="0"/>
    </xf>
    <xf numFmtId="0" fontId="3" fillId="2" borderId="107" xfId="0" applyFont="1" applyFill="1" applyBorder="1" applyAlignment="1" applyProtection="1">
      <alignment horizontal="center" vertical="center" textRotation="255" shrinkToFit="1"/>
      <protection locked="0"/>
    </xf>
    <xf numFmtId="0" fontId="3" fillId="2" borderId="25" xfId="0" applyFont="1" applyFill="1" applyBorder="1" applyAlignment="1" applyProtection="1">
      <alignment horizontal="center" vertical="center" textRotation="255"/>
      <protection locked="0"/>
    </xf>
    <xf numFmtId="0" fontId="3" fillId="2" borderId="20" xfId="0" applyFont="1" applyFill="1" applyBorder="1" applyAlignment="1" applyProtection="1">
      <alignment horizontal="center" vertical="center" textRotation="255"/>
      <protection locked="0"/>
    </xf>
    <xf numFmtId="0" fontId="3" fillId="2" borderId="16" xfId="0" applyFont="1" applyFill="1" applyBorder="1" applyAlignment="1" applyProtection="1">
      <alignment horizontal="center" vertical="center" textRotation="255"/>
      <protection locked="0"/>
    </xf>
    <xf numFmtId="0" fontId="3" fillId="2" borderId="16" xfId="0" applyFont="1" applyFill="1" applyBorder="1" applyAlignment="1" applyProtection="1">
      <alignment horizontal="center" vertical="center" textRotation="255" shrinkToFit="1"/>
      <protection locked="0"/>
    </xf>
    <xf numFmtId="49" fontId="3" fillId="2" borderId="90" xfId="0" applyNumberFormat="1" applyFont="1" applyFill="1" applyBorder="1" applyAlignment="1" applyProtection="1">
      <alignment horizontal="center" vertical="center"/>
      <protection locked="0"/>
    </xf>
    <xf numFmtId="49" fontId="3" fillId="2" borderId="115" xfId="0" applyNumberFormat="1" applyFont="1" applyFill="1" applyBorder="1" applyAlignment="1" applyProtection="1">
      <alignment horizontal="center" vertical="center"/>
      <protection locked="0"/>
    </xf>
    <xf numFmtId="0" fontId="3" fillId="2" borderId="91" xfId="0" applyFont="1" applyFill="1" applyBorder="1" applyAlignment="1" applyProtection="1">
      <alignment horizontal="center" vertical="center"/>
      <protection locked="0"/>
    </xf>
    <xf numFmtId="0" fontId="3" fillId="2" borderId="11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3" fillId="2" borderId="112" xfId="0" applyFont="1" applyFill="1" applyBorder="1" applyAlignment="1" applyProtection="1">
      <alignment horizontal="center" vertical="center" textRotation="255"/>
      <protection locked="0"/>
    </xf>
    <xf numFmtId="0" fontId="3" fillId="6" borderId="60" xfId="0" applyFont="1" applyFill="1" applyBorder="1" applyAlignment="1" applyProtection="1">
      <alignment horizontal="center" vertical="center"/>
      <protection locked="0"/>
    </xf>
    <xf numFmtId="0" fontId="3" fillId="6" borderId="109" xfId="0" applyFont="1" applyFill="1" applyBorder="1" applyAlignment="1" applyProtection="1">
      <alignment horizontal="center" vertical="center"/>
      <protection locked="0"/>
    </xf>
    <xf numFmtId="49" fontId="3" fillId="2" borderId="113" xfId="0" applyNumberFormat="1" applyFont="1" applyFill="1" applyBorder="1" applyAlignment="1" applyProtection="1">
      <alignment horizontal="center" vertical="center" textRotation="255"/>
      <protection locked="0"/>
    </xf>
    <xf numFmtId="49" fontId="3" fillId="2" borderId="114" xfId="0" applyNumberFormat="1" applyFont="1" applyFill="1" applyBorder="1" applyAlignment="1" applyProtection="1">
      <alignment horizontal="center" vertical="center" textRotation="255"/>
      <protection locked="0"/>
    </xf>
    <xf numFmtId="49" fontId="3" fillId="2" borderId="106" xfId="0" applyNumberFormat="1" applyFont="1" applyFill="1" applyBorder="1" applyAlignment="1" applyProtection="1">
      <alignment horizontal="center" vertical="center" textRotation="255"/>
      <protection locked="0"/>
    </xf>
    <xf numFmtId="49" fontId="7" fillId="5" borderId="0" xfId="0" applyNumberFormat="1" applyFont="1" applyFill="1" applyBorder="1" applyAlignment="1" applyProtection="1">
      <alignment horizontal="left" vertical="center"/>
    </xf>
    <xf numFmtId="0" fontId="9" fillId="2" borderId="0" xfId="0" applyFont="1" applyFill="1" applyAlignment="1" applyProtection="1">
      <alignment horizontal="left" vertical="center"/>
      <protection locked="0"/>
    </xf>
    <xf numFmtId="0" fontId="6" fillId="2" borderId="0" xfId="0" applyFont="1" applyFill="1" applyAlignment="1" applyProtection="1">
      <alignment vertical="center" wrapText="1"/>
      <protection locked="0"/>
    </xf>
    <xf numFmtId="0" fontId="6" fillId="2" borderId="102" xfId="0" applyFont="1" applyFill="1" applyBorder="1" applyAlignment="1" applyProtection="1">
      <alignment vertical="center" wrapText="1"/>
      <protection locked="0"/>
    </xf>
    <xf numFmtId="0" fontId="6"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32" fillId="2" borderId="0" xfId="0" applyFont="1" applyFill="1" applyAlignment="1" applyProtection="1">
      <alignment horizontal="left" vertical="top"/>
      <protection locked="0"/>
    </xf>
    <xf numFmtId="0" fontId="3" fillId="2" borderId="10" xfId="0" applyFont="1" applyFill="1" applyBorder="1" applyAlignment="1" applyProtection="1">
      <alignment vertical="center" shrinkToFit="1"/>
      <protection locked="0"/>
    </xf>
    <xf numFmtId="0" fontId="3" fillId="2" borderId="46" xfId="0" applyFont="1" applyFill="1" applyBorder="1" applyAlignment="1" applyProtection="1">
      <alignment vertical="center" shrinkToFit="1"/>
      <protection locked="0"/>
    </xf>
    <xf numFmtId="0" fontId="3" fillId="2" borderId="10" xfId="0" applyFont="1" applyFill="1" applyBorder="1" applyAlignment="1" applyProtection="1">
      <alignment horizontal="left" vertical="center" shrinkToFit="1"/>
      <protection locked="0"/>
    </xf>
    <xf numFmtId="0" fontId="3" fillId="2" borderId="46"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125" xfId="0" applyFont="1" applyFill="1" applyBorder="1" applyAlignment="1" applyProtection="1">
      <alignment horizontal="center" vertical="center"/>
      <protection locked="0"/>
    </xf>
    <xf numFmtId="0" fontId="3" fillId="2" borderId="7" xfId="0" applyFont="1" applyFill="1" applyBorder="1" applyAlignment="1" applyProtection="1">
      <alignment vertical="center" shrinkToFit="1"/>
      <protection locked="0"/>
    </xf>
    <xf numFmtId="0" fontId="3" fillId="2" borderId="88" xfId="0" applyFont="1" applyFill="1" applyBorder="1" applyAlignment="1" applyProtection="1">
      <alignment vertical="center" shrinkToFit="1"/>
      <protection locked="0"/>
    </xf>
    <xf numFmtId="0" fontId="3" fillId="2" borderId="30" xfId="0" applyFont="1" applyFill="1" applyBorder="1" applyAlignment="1" applyProtection="1">
      <alignment vertical="center" shrinkToFit="1"/>
      <protection locked="0"/>
    </xf>
    <xf numFmtId="0" fontId="15" fillId="2" borderId="0" xfId="0" applyFont="1" applyFill="1" applyAlignment="1" applyProtection="1">
      <alignment horizontal="left" vertical="center" shrinkToFit="1"/>
      <protection locked="0"/>
    </xf>
    <xf numFmtId="0" fontId="53" fillId="2" borderId="0" xfId="0" applyFont="1" applyFill="1" applyAlignment="1" applyProtection="1">
      <alignment horizontal="center" vertical="center"/>
      <protection locked="0"/>
    </xf>
    <xf numFmtId="0" fontId="14" fillId="2" borderId="17" xfId="0" applyFont="1" applyFill="1" applyBorder="1" applyAlignment="1" applyProtection="1">
      <alignment horizontal="left" vertical="center" shrinkToFit="1"/>
      <protection locked="0"/>
    </xf>
    <xf numFmtId="0" fontId="14" fillId="2" borderId="45" xfId="0" applyFont="1" applyFill="1" applyBorder="1" applyAlignment="1" applyProtection="1">
      <alignment horizontal="left" vertical="center" shrinkToFit="1"/>
      <protection locked="0"/>
    </xf>
    <xf numFmtId="0" fontId="14" fillId="2" borderId="27"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2" borderId="50"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0" fontId="4" fillId="2" borderId="0" xfId="0" applyFont="1" applyFill="1" applyAlignment="1" applyProtection="1">
      <alignment horizontal="center"/>
      <protection locked="0"/>
    </xf>
    <xf numFmtId="0" fontId="3" fillId="2" borderId="23" xfId="0" applyFont="1" applyFill="1" applyBorder="1" applyAlignment="1" applyProtection="1">
      <alignment vertical="center" shrinkToFit="1"/>
      <protection locked="0"/>
    </xf>
    <xf numFmtId="0" fontId="3" fillId="2" borderId="116" xfId="0" applyFont="1" applyFill="1" applyBorder="1" applyAlignment="1" applyProtection="1">
      <alignment vertical="center" shrinkToFit="1"/>
      <protection locked="0"/>
    </xf>
    <xf numFmtId="0" fontId="3" fillId="2" borderId="89" xfId="0" applyFont="1" applyFill="1" applyBorder="1" applyAlignment="1" applyProtection="1">
      <alignment vertical="center" shrinkToFit="1"/>
      <protection locked="0"/>
    </xf>
    <xf numFmtId="0" fontId="3" fillId="2" borderId="117" xfId="0" applyFont="1" applyFill="1" applyBorder="1" applyAlignment="1" applyProtection="1">
      <alignment horizontal="center" vertical="center"/>
      <protection locked="0"/>
    </xf>
    <xf numFmtId="0" fontId="3" fillId="2" borderId="88"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118"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19"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14" fillId="5" borderId="120" xfId="0" applyFont="1" applyFill="1" applyBorder="1" applyAlignment="1" applyProtection="1">
      <alignment horizontal="center" vertical="center"/>
      <protection locked="0"/>
    </xf>
    <xf numFmtId="0" fontId="14" fillId="5" borderId="63" xfId="0" applyFont="1" applyFill="1" applyBorder="1" applyAlignment="1" applyProtection="1">
      <alignment horizontal="center" vertical="center"/>
      <protection locked="0"/>
    </xf>
    <xf numFmtId="0" fontId="14" fillId="5" borderId="121" xfId="0" applyFont="1" applyFill="1" applyBorder="1" applyAlignment="1" applyProtection="1">
      <alignment horizontal="center" vertical="center"/>
      <protection locked="0"/>
    </xf>
    <xf numFmtId="49" fontId="3" fillId="2" borderId="122" xfId="0" applyNumberFormat="1" applyFont="1" applyFill="1" applyBorder="1" applyAlignment="1" applyProtection="1">
      <alignment horizontal="center" vertical="center" textRotation="255"/>
      <protection locked="0"/>
    </xf>
    <xf numFmtId="49" fontId="3" fillId="2" borderId="123" xfId="0" applyNumberFormat="1" applyFont="1" applyFill="1" applyBorder="1" applyAlignment="1" applyProtection="1">
      <alignment horizontal="center" vertical="center" textRotation="255"/>
      <protection locked="0"/>
    </xf>
    <xf numFmtId="49" fontId="3" fillId="2" borderId="124" xfId="0" applyNumberFormat="1" applyFont="1" applyFill="1" applyBorder="1" applyAlignment="1" applyProtection="1">
      <alignment horizontal="center" vertical="center" textRotation="255"/>
      <protection locked="0"/>
    </xf>
    <xf numFmtId="49" fontId="3" fillId="2" borderId="125" xfId="0" applyNumberFormat="1" applyFont="1" applyFill="1" applyBorder="1" applyAlignment="1" applyProtection="1">
      <alignment horizontal="center" vertical="center"/>
      <protection locked="0"/>
    </xf>
    <xf numFmtId="49" fontId="3" fillId="2" borderId="126" xfId="0" applyNumberFormat="1" applyFont="1" applyFill="1" applyBorder="1" applyAlignment="1" applyProtection="1">
      <alignment horizontal="center" vertical="center"/>
      <protection locked="0"/>
    </xf>
    <xf numFmtId="0" fontId="4" fillId="6" borderId="14" xfId="0" applyFont="1" applyFill="1" applyBorder="1" applyAlignment="1" applyProtection="1">
      <alignment horizontal="right" vertical="center"/>
      <protection locked="0"/>
    </xf>
    <xf numFmtId="0" fontId="4" fillId="6" borderId="63" xfId="0" applyFont="1" applyFill="1" applyBorder="1" applyAlignment="1" applyProtection="1">
      <alignment horizontal="right" vertical="center"/>
      <protection locked="0"/>
    </xf>
    <xf numFmtId="49" fontId="7" fillId="5" borderId="0" xfId="0" applyNumberFormat="1" applyFont="1" applyFill="1" applyBorder="1" applyAlignment="1" applyProtection="1">
      <alignment vertical="center"/>
    </xf>
    <xf numFmtId="49" fontId="7" fillId="5" borderId="102" xfId="0" applyNumberFormat="1" applyFont="1" applyFill="1" applyBorder="1" applyAlignment="1" applyProtection="1">
      <alignment vertical="center"/>
    </xf>
    <xf numFmtId="0" fontId="4" fillId="2" borderId="0" xfId="0" applyFont="1" applyFill="1" applyAlignment="1" applyProtection="1">
      <alignment horizontal="left" vertical="center"/>
      <protection locked="0"/>
    </xf>
    <xf numFmtId="0" fontId="39" fillId="2" borderId="0" xfId="0" applyFont="1" applyFill="1" applyAlignment="1" applyProtection="1">
      <alignment horizontal="left" vertical="center"/>
      <protection locked="0"/>
    </xf>
    <xf numFmtId="49" fontId="28" fillId="0" borderId="0" xfId="0" applyNumberFormat="1" applyFont="1" applyFill="1" applyBorder="1" applyAlignment="1" applyProtection="1">
      <alignment horizontal="left" vertical="center"/>
    </xf>
    <xf numFmtId="0" fontId="12" fillId="2" borderId="0" xfId="0" applyFont="1" applyFill="1" applyAlignment="1" applyProtection="1">
      <alignment horizontal="left" vertical="center"/>
      <protection locked="0"/>
    </xf>
    <xf numFmtId="0" fontId="3" fillId="2" borderId="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109" xfId="0" applyFont="1" applyFill="1" applyBorder="1" applyAlignment="1" applyProtection="1">
      <alignment horizontal="center" vertical="center"/>
      <protection locked="0"/>
    </xf>
    <xf numFmtId="0" fontId="6" fillId="2" borderId="102" xfId="0" applyFont="1" applyFill="1" applyBorder="1" applyAlignment="1" applyProtection="1">
      <alignment horizontal="center" vertical="center"/>
      <protection locked="0"/>
    </xf>
    <xf numFmtId="0" fontId="6" fillId="2" borderId="102" xfId="0" applyFont="1" applyFill="1" applyBorder="1" applyAlignment="1" applyProtection="1">
      <alignment horizontal="left" vertical="center"/>
      <protection locked="0"/>
    </xf>
    <xf numFmtId="0" fontId="12" fillId="2" borderId="0" xfId="0" applyFont="1" applyFill="1" applyAlignment="1" applyProtection="1">
      <alignment vertical="center"/>
      <protection locked="0"/>
    </xf>
    <xf numFmtId="49" fontId="3" fillId="2" borderId="29" xfId="0" applyNumberFormat="1" applyFont="1" applyFill="1" applyBorder="1" applyAlignment="1" applyProtection="1">
      <alignment horizontal="center" vertical="center" shrinkToFit="1"/>
      <protection locked="0"/>
    </xf>
    <xf numFmtId="49" fontId="3" fillId="2" borderId="106" xfId="0" applyNumberFormat="1" applyFont="1" applyFill="1" applyBorder="1" applyAlignment="1" applyProtection="1">
      <alignment horizontal="center" vertical="center" shrinkToFit="1"/>
      <protection locked="0"/>
    </xf>
    <xf numFmtId="178" fontId="3" fillId="0" borderId="130" xfId="0" applyNumberFormat="1" applyFont="1" applyFill="1" applyBorder="1" applyAlignment="1" applyProtection="1">
      <alignment horizontal="right" vertical="center"/>
    </xf>
    <xf numFmtId="178" fontId="3" fillId="0" borderId="131" xfId="0" applyNumberFormat="1" applyFont="1" applyFill="1" applyBorder="1" applyAlignment="1" applyProtection="1">
      <alignment horizontal="right" vertical="center"/>
    </xf>
    <xf numFmtId="0" fontId="4" fillId="2" borderId="28"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132" xfId="0" applyFont="1" applyFill="1" applyBorder="1" applyAlignment="1" applyProtection="1">
      <alignment horizontal="center" vertical="center"/>
      <protection locked="0"/>
    </xf>
    <xf numFmtId="0" fontId="3" fillId="2" borderId="129" xfId="0" applyFont="1" applyFill="1" applyBorder="1" applyAlignment="1" applyProtection="1">
      <alignment horizontal="center" vertical="center"/>
      <protection locked="0"/>
    </xf>
    <xf numFmtId="0" fontId="3" fillId="2" borderId="133" xfId="0"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127" xfId="0" applyFont="1" applyFill="1" applyBorder="1" applyAlignment="1" applyProtection="1">
      <alignment horizontal="center" vertical="center"/>
      <protection locked="0"/>
    </xf>
    <xf numFmtId="0" fontId="3" fillId="2" borderId="128" xfId="0" applyFont="1" applyFill="1" applyBorder="1" applyAlignment="1" applyProtection="1">
      <alignment horizontal="center" vertical="center"/>
      <protection locked="0"/>
    </xf>
    <xf numFmtId="0" fontId="6" fillId="2" borderId="127" xfId="0" applyFont="1" applyFill="1" applyBorder="1" applyAlignment="1" applyProtection="1">
      <alignment horizontal="center" vertical="center"/>
      <protection locked="0"/>
    </xf>
    <xf numFmtId="0" fontId="6" fillId="2" borderId="128" xfId="0" applyFont="1" applyFill="1" applyBorder="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vertical="center" shrinkToFit="1"/>
      <protection locked="0"/>
    </xf>
    <xf numFmtId="0" fontId="14" fillId="2" borderId="0" xfId="0" applyFont="1" applyFill="1" applyAlignment="1" applyProtection="1">
      <alignment vertical="center"/>
      <protection locked="0"/>
    </xf>
    <xf numFmtId="0" fontId="30" fillId="2" borderId="0" xfId="0" applyFont="1" applyFill="1" applyAlignment="1" applyProtection="1">
      <alignment horizontal="left" vertical="center"/>
      <protection locked="0"/>
    </xf>
    <xf numFmtId="0" fontId="52" fillId="2" borderId="0" xfId="0" applyFont="1" applyFill="1" applyAlignment="1" applyProtection="1">
      <alignment horizontal="left" vertical="center"/>
      <protection locked="0"/>
    </xf>
    <xf numFmtId="0" fontId="0" fillId="0" borderId="0" xfId="0">
      <alignment vertical="center"/>
    </xf>
    <xf numFmtId="0" fontId="4" fillId="2" borderId="0" xfId="0" applyFont="1" applyFill="1" applyAlignment="1" applyProtection="1">
      <alignment vertical="center" shrinkToFit="1"/>
      <protection locked="0"/>
    </xf>
    <xf numFmtId="0" fontId="30" fillId="2" borderId="0" xfId="0" applyFont="1" applyFill="1" applyAlignment="1" applyProtection="1">
      <alignment horizontal="left" vertical="center" shrinkToFit="1"/>
      <protection locked="0"/>
    </xf>
    <xf numFmtId="0" fontId="6" fillId="2" borderId="0" xfId="0" applyFont="1" applyFill="1" applyAlignment="1" applyProtection="1">
      <alignment vertical="top" wrapText="1"/>
      <protection locked="0"/>
    </xf>
    <xf numFmtId="0" fontId="47" fillId="2" borderId="0" xfId="0" applyFont="1" applyFill="1" applyAlignment="1" applyProtection="1">
      <alignment horizontal="left" vertical="center"/>
      <protection locked="0"/>
    </xf>
    <xf numFmtId="0" fontId="0" fillId="0" borderId="10" xfId="0" applyBorder="1" applyAlignment="1">
      <alignment horizontal="center" vertical="center" shrinkToFit="1"/>
    </xf>
    <xf numFmtId="0" fontId="0" fillId="0" borderId="46" xfId="0" applyBorder="1" applyAlignment="1">
      <alignment horizontal="center" vertical="center" shrinkToFit="1"/>
    </xf>
    <xf numFmtId="0" fontId="0" fillId="0" borderId="23" xfId="0" applyBorder="1" applyAlignment="1">
      <alignment horizontal="center" vertical="center" shrinkToFit="1"/>
    </xf>
    <xf numFmtId="38" fontId="0" fillId="0" borderId="10" xfId="2" applyFont="1" applyBorder="1" applyAlignment="1">
      <alignment horizontal="center" vertical="center"/>
    </xf>
    <xf numFmtId="38" fontId="0" fillId="0" borderId="46" xfId="2" applyFont="1" applyBorder="1" applyAlignment="1">
      <alignment horizontal="center" vertical="center"/>
    </xf>
    <xf numFmtId="38" fontId="0" fillId="0" borderId="23" xfId="2" applyFont="1" applyBorder="1" applyAlignment="1">
      <alignment horizontal="center" vertical="center"/>
    </xf>
    <xf numFmtId="0" fontId="71" fillId="0" borderId="0" xfId="0" applyFont="1" applyAlignment="1">
      <alignment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23" xfId="0" applyBorder="1" applyAlignment="1">
      <alignment horizontal="center" vertical="center"/>
    </xf>
    <xf numFmtId="0" fontId="58" fillId="0" borderId="10" xfId="0" applyFont="1" applyBorder="1" applyAlignment="1">
      <alignment horizontal="center" vertical="center"/>
    </xf>
    <xf numFmtId="0" fontId="58" fillId="0" borderId="46" xfId="0" applyFont="1" applyBorder="1" applyAlignment="1">
      <alignment horizontal="center" vertical="center"/>
    </xf>
    <xf numFmtId="0" fontId="58" fillId="0" borderId="23" xfId="0" applyFont="1" applyBorder="1" applyAlignment="1">
      <alignment horizontal="center" vertical="center"/>
    </xf>
    <xf numFmtId="0" fontId="0" fillId="0" borderId="135" xfId="0" applyBorder="1" applyAlignment="1">
      <alignment horizontal="center" vertical="center" shrinkToFit="1"/>
    </xf>
    <xf numFmtId="0" fontId="0" fillId="0" borderId="104" xfId="0" applyBorder="1" applyAlignment="1">
      <alignment horizontal="center" vertical="center" shrinkToFit="1"/>
    </xf>
    <xf numFmtId="0" fontId="0" fillId="0" borderId="136" xfId="0" applyBorder="1" applyAlignment="1">
      <alignment horizontal="center" vertical="center" shrinkToFit="1"/>
    </xf>
    <xf numFmtId="0" fontId="0" fillId="0" borderId="137" xfId="0" applyBorder="1" applyAlignment="1">
      <alignment horizontal="center" vertical="center" shrinkToFit="1"/>
    </xf>
    <xf numFmtId="0" fontId="0" fillId="0" borderId="0" xfId="0" applyAlignment="1">
      <alignment vertical="center" wrapText="1"/>
    </xf>
    <xf numFmtId="3" fontId="0" fillId="0" borderId="10" xfId="0" applyNumberFormat="1" applyBorder="1" applyAlignment="1">
      <alignment horizontal="center" vertical="center"/>
    </xf>
    <xf numFmtId="3" fontId="0" fillId="0" borderId="46" xfId="0" applyNumberFormat="1" applyBorder="1" applyAlignment="1">
      <alignment horizontal="center" vertical="center"/>
    </xf>
    <xf numFmtId="3" fontId="0" fillId="0" borderId="23" xfId="0" applyNumberFormat="1" applyBorder="1" applyAlignment="1">
      <alignment horizontal="center" vertical="center"/>
    </xf>
    <xf numFmtId="3" fontId="0" fillId="0" borderId="13" xfId="0" applyNumberFormat="1" applyBorder="1" applyAlignment="1">
      <alignment horizontal="center" vertical="center"/>
    </xf>
    <xf numFmtId="3" fontId="0" fillId="0" borderId="47" xfId="0" applyNumberFormat="1" applyBorder="1" applyAlignment="1">
      <alignment horizontal="center" vertical="center"/>
    </xf>
    <xf numFmtId="3" fontId="0" fillId="0" borderId="32" xfId="0" applyNumberFormat="1" applyBorder="1" applyAlignment="1">
      <alignment horizontal="center" vertical="center"/>
    </xf>
    <xf numFmtId="38" fontId="0" fillId="0" borderId="37" xfId="2" applyFont="1" applyBorder="1" applyAlignment="1">
      <alignment horizontal="center" vertical="center"/>
    </xf>
    <xf numFmtId="3" fontId="58" fillId="0" borderId="143" xfId="0" applyNumberFormat="1" applyFont="1" applyBorder="1" applyAlignment="1">
      <alignment horizontal="center" vertical="center"/>
    </xf>
    <xf numFmtId="3" fontId="58" fillId="0" borderId="144" xfId="0" applyNumberFormat="1" applyFont="1" applyBorder="1" applyAlignment="1">
      <alignment horizontal="center" vertical="center"/>
    </xf>
    <xf numFmtId="3" fontId="58" fillId="0" borderId="145" xfId="0" applyNumberFormat="1" applyFont="1" applyBorder="1" applyAlignment="1">
      <alignment horizontal="center" vertical="center"/>
    </xf>
    <xf numFmtId="0" fontId="0" fillId="2" borderId="10"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23" xfId="0" applyFill="1" applyBorder="1" applyAlignment="1">
      <alignment horizontal="center" vertical="center" shrinkToFit="1"/>
    </xf>
    <xf numFmtId="9" fontId="0" fillId="0" borderId="141" xfId="0" applyNumberFormat="1" applyBorder="1" applyAlignment="1">
      <alignment horizontal="center" vertical="center" shrinkToFit="1"/>
    </xf>
    <xf numFmtId="9" fontId="0" fillId="0" borderId="142" xfId="0" applyNumberFormat="1" applyBorder="1" applyAlignment="1">
      <alignment horizontal="center" vertical="center" shrinkToFit="1"/>
    </xf>
    <xf numFmtId="0" fontId="65" fillId="0" borderId="135" xfId="0" applyFont="1" applyBorder="1" applyAlignment="1">
      <alignment horizontal="center" vertical="center" wrapText="1" shrinkToFit="1"/>
    </xf>
    <xf numFmtId="0" fontId="65" fillId="0" borderId="104" xfId="0" applyFont="1" applyBorder="1" applyAlignment="1">
      <alignment horizontal="center" vertical="center" shrinkToFit="1"/>
    </xf>
    <xf numFmtId="0" fontId="65" fillId="0" borderId="136" xfId="0" applyFont="1" applyBorder="1" applyAlignment="1">
      <alignment horizontal="center" vertical="center" shrinkToFit="1"/>
    </xf>
    <xf numFmtId="0" fontId="65" fillId="0" borderId="137" xfId="0" applyFont="1" applyBorder="1" applyAlignment="1">
      <alignment horizontal="center" vertical="center" shrinkToFit="1"/>
    </xf>
    <xf numFmtId="0" fontId="0" fillId="0" borderId="100" xfId="0" applyBorder="1" applyAlignment="1">
      <alignment horizontal="center" vertical="center" shrinkToFit="1"/>
    </xf>
    <xf numFmtId="0" fontId="0" fillId="0" borderId="89" xfId="0" applyBorder="1" applyAlignment="1">
      <alignment horizontal="center" vertical="center" shrinkToFit="1"/>
    </xf>
    <xf numFmtId="0" fontId="70" fillId="0" borderId="9" xfId="0" applyFont="1" applyBorder="1" applyAlignment="1">
      <alignment horizontal="center" vertical="center" shrinkToFit="1"/>
    </xf>
    <xf numFmtId="0" fontId="0" fillId="0" borderId="9" xfId="0" applyBorder="1" applyAlignment="1">
      <alignment horizontal="center" vertical="center" shrinkToFit="1"/>
    </xf>
    <xf numFmtId="38" fontId="0" fillId="0" borderId="9" xfId="2" applyFont="1" applyBorder="1" applyAlignment="1">
      <alignment horizontal="center" vertical="center"/>
    </xf>
    <xf numFmtId="3" fontId="58" fillId="0" borderId="138" xfId="0" applyNumberFormat="1" applyFont="1" applyBorder="1" applyAlignment="1">
      <alignment horizontal="center" vertical="center"/>
    </xf>
    <xf numFmtId="0" fontId="58" fillId="0" borderId="139" xfId="0" applyFont="1" applyBorder="1" applyAlignment="1">
      <alignment horizontal="center" vertical="center"/>
    </xf>
    <xf numFmtId="0" fontId="58" fillId="0" borderId="140" xfId="0" applyFont="1" applyBorder="1" applyAlignment="1">
      <alignment horizontal="center" vertical="center"/>
    </xf>
    <xf numFmtId="3" fontId="0" fillId="0" borderId="9" xfId="0" applyNumberFormat="1" applyBorder="1" applyAlignment="1">
      <alignment horizontal="center" vertical="center"/>
    </xf>
    <xf numFmtId="0" fontId="0" fillId="0" borderId="9" xfId="0" applyBorder="1" applyAlignment="1">
      <alignment horizontal="center" vertical="center"/>
    </xf>
    <xf numFmtId="3" fontId="0" fillId="0" borderId="25" xfId="0" applyNumberFormat="1" applyBorder="1" applyAlignment="1">
      <alignment horizontal="center" vertical="center"/>
    </xf>
    <xf numFmtId="0" fontId="0" fillId="0" borderId="25" xfId="0" applyBorder="1" applyAlignment="1">
      <alignment horizontal="center" vertical="center"/>
    </xf>
    <xf numFmtId="0" fontId="0" fillId="2" borderId="9" xfId="0" applyFill="1" applyBorder="1" applyAlignment="1">
      <alignment horizontal="center" vertical="center" shrinkToFit="1"/>
    </xf>
    <xf numFmtId="0" fontId="69" fillId="5" borderId="0" xfId="0" applyFont="1" applyFill="1" applyAlignment="1">
      <alignment horizontal="left" vertical="center"/>
    </xf>
    <xf numFmtId="0" fontId="68" fillId="0" borderId="0" xfId="0" applyFont="1" applyAlignment="1">
      <alignment vertical="center"/>
    </xf>
    <xf numFmtId="0" fontId="20" fillId="0" borderId="0" xfId="0" applyFont="1" applyAlignment="1">
      <alignment horizontal="left" vertical="center"/>
    </xf>
    <xf numFmtId="0" fontId="21" fillId="0" borderId="0" xfId="0" applyFont="1" applyAlignment="1">
      <alignment vertical="center"/>
    </xf>
    <xf numFmtId="0" fontId="0" fillId="0" borderId="0" xfId="0" applyFont="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0" fillId="0" borderId="0" xfId="0" applyAlignment="1">
      <alignment horizontal="center" vertical="center" shrinkToFit="1"/>
    </xf>
    <xf numFmtId="0" fontId="21" fillId="0" borderId="0" xfId="0" applyFont="1" applyFill="1" applyAlignment="1">
      <alignment vertical="center" wrapText="1"/>
    </xf>
    <xf numFmtId="0" fontId="3" fillId="0" borderId="0" xfId="0" applyFont="1" applyAlignment="1">
      <alignment horizontal="left" vertical="center" wrapText="1"/>
    </xf>
    <xf numFmtId="0" fontId="18" fillId="0" borderId="0" xfId="1" applyAlignment="1" applyProtection="1">
      <alignment vertical="center"/>
    </xf>
    <xf numFmtId="0" fontId="22" fillId="5" borderId="0" xfId="0" applyFont="1" applyFill="1" applyBorder="1" applyAlignment="1">
      <alignment horizontal="left" vertical="center" shrinkToFit="1"/>
    </xf>
    <xf numFmtId="0" fontId="4" fillId="2" borderId="0" xfId="0" applyFont="1" applyFill="1" applyAlignment="1" applyProtection="1">
      <alignment horizontal="center" vertical="center" shrinkToFit="1"/>
      <protection locked="0"/>
    </xf>
    <xf numFmtId="0" fontId="3" fillId="6" borderId="26" xfId="0" applyFont="1" applyFill="1" applyBorder="1" applyAlignment="1">
      <alignment horizontal="right" vertical="center" shrinkToFit="1"/>
    </xf>
    <xf numFmtId="0" fontId="3" fillId="3" borderId="4" xfId="0" applyFont="1" applyFill="1" applyBorder="1" applyAlignment="1">
      <alignment horizontal="center" vertical="center" shrinkToFit="1"/>
    </xf>
    <xf numFmtId="0" fontId="3" fillId="3" borderId="49" xfId="0" applyFont="1" applyFill="1" applyBorder="1" applyAlignment="1">
      <alignment horizontal="center" vertical="center" shrinkToFit="1"/>
    </xf>
    <xf numFmtId="0" fontId="59" fillId="0" borderId="2" xfId="0" applyFont="1" applyBorder="1" applyAlignment="1">
      <alignment horizontal="center" vertical="center" wrapText="1" shrinkToFit="1"/>
    </xf>
    <xf numFmtId="0" fontId="59" fillId="0" borderId="2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0" xfId="0" applyFont="1" applyBorder="1" applyAlignment="1">
      <alignment horizontal="center" vertical="center" shrinkToFit="1"/>
    </xf>
    <xf numFmtId="0" fontId="59" fillId="7" borderId="2" xfId="0" applyFont="1" applyFill="1" applyBorder="1" applyAlignment="1">
      <alignment horizontal="center" vertical="center" wrapText="1" shrinkToFit="1"/>
    </xf>
    <xf numFmtId="0" fontId="59" fillId="7" borderId="20" xfId="0" applyFont="1" applyFill="1" applyBorder="1" applyAlignment="1">
      <alignment horizontal="center" vertical="center" shrinkToFit="1"/>
    </xf>
    <xf numFmtId="0" fontId="3" fillId="3" borderId="146" xfId="0" applyFont="1" applyFill="1" applyBorder="1" applyAlignment="1">
      <alignment horizontal="center" vertical="center" shrinkToFit="1"/>
    </xf>
    <xf numFmtId="0" fontId="3" fillId="3" borderId="114"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132"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3" fillId="2" borderId="97" xfId="0" applyFont="1" applyFill="1" applyBorder="1" applyAlignment="1">
      <alignment horizontal="center" vertical="center" shrinkToFit="1"/>
    </xf>
    <xf numFmtId="0" fontId="3" fillId="2" borderId="98"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6" fillId="4" borderId="118"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3" fillId="2" borderId="141" xfId="0" applyFont="1" applyFill="1" applyBorder="1" applyAlignment="1">
      <alignment horizontal="center" vertical="center" shrinkToFit="1"/>
    </xf>
    <xf numFmtId="0" fontId="26" fillId="5" borderId="0" xfId="0" applyFont="1" applyFill="1" applyBorder="1" applyAlignment="1">
      <alignment horizontal="center" vertical="center" shrinkToFit="1"/>
    </xf>
    <xf numFmtId="0" fontId="3" fillId="2" borderId="135" xfId="0" applyFont="1" applyFill="1" applyBorder="1" applyAlignment="1">
      <alignment horizontal="center" vertical="center" shrinkToFit="1"/>
    </xf>
    <xf numFmtId="0" fontId="3" fillId="2" borderId="104" xfId="0" applyFont="1" applyFill="1" applyBorder="1" applyAlignment="1">
      <alignment horizontal="center" vertical="center" shrinkToFit="1"/>
    </xf>
    <xf numFmtId="0" fontId="3" fillId="2" borderId="149" xfId="0" applyFont="1" applyFill="1" applyBorder="1" applyAlignment="1">
      <alignment horizontal="center" vertical="center" shrinkToFit="1"/>
    </xf>
    <xf numFmtId="0" fontId="3" fillId="2" borderId="150" xfId="0" applyFont="1" applyFill="1" applyBorder="1" applyAlignment="1">
      <alignment horizontal="center" vertical="center" shrinkToFit="1"/>
    </xf>
    <xf numFmtId="0" fontId="3" fillId="2" borderId="15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148"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6" fillId="2" borderId="147" xfId="0" applyFont="1" applyFill="1" applyBorder="1" applyAlignment="1">
      <alignment horizontal="center" vertical="center" shrinkToFit="1"/>
    </xf>
    <xf numFmtId="0" fontId="6" fillId="2" borderId="141" xfId="0" applyFont="1" applyFill="1" applyBorder="1" applyAlignment="1">
      <alignment horizontal="center" vertical="center" shrinkToFit="1"/>
    </xf>
    <xf numFmtId="0" fontId="6" fillId="2" borderId="142" xfId="0" applyFont="1" applyFill="1" applyBorder="1" applyAlignment="1">
      <alignment horizontal="center" vertical="center" shrinkToFit="1"/>
    </xf>
    <xf numFmtId="0" fontId="6" fillId="2" borderId="141" xfId="0" applyFont="1" applyFill="1" applyBorder="1" applyAlignment="1">
      <alignment horizontal="center" vertical="center" textRotation="255" shrinkToFit="1"/>
    </xf>
    <xf numFmtId="0" fontId="6" fillId="2" borderId="98" xfId="0" applyFont="1" applyFill="1" applyBorder="1" applyAlignment="1">
      <alignment horizontal="center" vertical="center" textRotation="255" shrinkToFit="1"/>
    </xf>
    <xf numFmtId="0" fontId="6" fillId="2" borderId="142" xfId="0" applyFont="1" applyFill="1" applyBorder="1" applyAlignment="1">
      <alignment horizontal="center" vertical="center" textRotation="255" shrinkToFit="1"/>
    </xf>
    <xf numFmtId="0" fontId="3" fillId="2" borderId="97" xfId="0" applyFont="1" applyFill="1" applyBorder="1" applyAlignment="1">
      <alignment horizontal="center" vertical="center" wrapText="1" shrinkToFit="1"/>
    </xf>
    <xf numFmtId="0" fontId="3" fillId="2" borderId="98" xfId="0" applyFont="1" applyFill="1" applyBorder="1" applyAlignment="1">
      <alignment horizontal="center" vertical="center" wrapText="1" shrinkToFit="1"/>
    </xf>
    <xf numFmtId="0" fontId="3" fillId="2" borderId="142" xfId="0" applyFont="1" applyFill="1" applyBorder="1" applyAlignment="1">
      <alignment horizontal="center" vertical="center" wrapText="1" shrinkToFit="1"/>
    </xf>
    <xf numFmtId="0" fontId="3" fillId="2" borderId="141" xfId="0" applyFont="1" applyFill="1" applyBorder="1" applyAlignment="1">
      <alignment horizontal="center" vertical="center" wrapText="1" shrinkToFit="1"/>
    </xf>
    <xf numFmtId="0" fontId="6" fillId="2" borderId="97" xfId="0" applyFont="1" applyFill="1" applyBorder="1" applyAlignment="1">
      <alignment horizontal="center" vertical="center" shrinkToFit="1"/>
    </xf>
    <xf numFmtId="0" fontId="6" fillId="2" borderId="98" xfId="0" applyFont="1" applyFill="1" applyBorder="1" applyAlignment="1">
      <alignment horizontal="center" vertical="center" shrinkToFit="1"/>
    </xf>
    <xf numFmtId="0" fontId="3" fillId="2" borderId="148" xfId="0" applyFont="1" applyFill="1" applyBorder="1" applyAlignment="1">
      <alignment horizontal="center" vertical="center" wrapText="1" shrinkToFit="1"/>
    </xf>
    <xf numFmtId="0" fontId="3" fillId="2" borderId="105" xfId="0" applyFont="1" applyFill="1" applyBorder="1" applyAlignment="1">
      <alignment horizontal="center" vertical="center" wrapText="1" shrinkToFit="1"/>
    </xf>
    <xf numFmtId="0" fontId="3" fillId="2" borderId="136" xfId="0" applyFont="1" applyFill="1" applyBorder="1" applyAlignment="1">
      <alignment horizontal="center" vertical="center" wrapText="1" shrinkToFit="1"/>
    </xf>
    <xf numFmtId="0" fontId="3" fillId="2" borderId="137" xfId="0" applyFont="1" applyFill="1" applyBorder="1" applyAlignment="1">
      <alignment horizontal="center" vertical="center" wrapText="1" shrinkToFit="1"/>
    </xf>
    <xf numFmtId="0" fontId="6" fillId="2" borderId="118"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3" fillId="2" borderId="142" xfId="0" applyFont="1" applyFill="1" applyBorder="1" applyAlignment="1">
      <alignment horizontal="center" vertical="center" shrinkToFit="1"/>
    </xf>
    <xf numFmtId="0" fontId="6" fillId="2" borderId="135" xfId="0" applyFont="1" applyFill="1" applyBorder="1" applyAlignment="1">
      <alignment horizontal="center" vertical="center" shrinkToFit="1"/>
    </xf>
    <xf numFmtId="0" fontId="6" fillId="2" borderId="136" xfId="0" applyFont="1" applyFill="1" applyBorder="1" applyAlignment="1">
      <alignment horizontal="center" vertical="center" shrinkToFit="1"/>
    </xf>
    <xf numFmtId="0" fontId="6" fillId="2" borderId="56" xfId="0" applyFont="1" applyFill="1" applyBorder="1" applyAlignment="1">
      <alignment horizontal="center" vertical="center" textRotation="255" shrinkToFit="1"/>
    </xf>
    <xf numFmtId="0" fontId="6" fillId="2" borderId="104" xfId="0" applyFont="1" applyFill="1" applyBorder="1" applyAlignment="1">
      <alignment horizontal="center" vertical="center" shrinkToFit="1"/>
    </xf>
    <xf numFmtId="0" fontId="6" fillId="4" borderId="151"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119" xfId="0" applyFont="1" applyFill="1" applyBorder="1" applyAlignment="1">
      <alignment horizontal="center" vertical="center" shrinkToFit="1"/>
    </xf>
    <xf numFmtId="0" fontId="6" fillId="4" borderId="58" xfId="0" applyFont="1" applyFill="1" applyBorder="1" applyAlignment="1">
      <alignment horizontal="center" vertical="center" shrinkToFit="1"/>
    </xf>
    <xf numFmtId="0" fontId="6" fillId="2" borderId="137" xfId="0" applyFont="1" applyFill="1" applyBorder="1" applyAlignment="1">
      <alignment horizontal="center" vertical="center" shrinkToFit="1"/>
    </xf>
    <xf numFmtId="0" fontId="6" fillId="4" borderId="135" xfId="0" applyFont="1" applyFill="1" applyBorder="1" applyAlignment="1">
      <alignment horizontal="center" vertical="center" shrinkToFit="1"/>
    </xf>
    <xf numFmtId="0" fontId="6" fillId="4" borderId="104" xfId="0" applyFont="1" applyFill="1" applyBorder="1" applyAlignment="1">
      <alignment horizontal="center" vertical="center" shrinkToFit="1"/>
    </xf>
    <xf numFmtId="0" fontId="6" fillId="4" borderId="148" xfId="0" applyFont="1" applyFill="1" applyBorder="1" applyAlignment="1">
      <alignment horizontal="center" vertical="center" shrinkToFit="1"/>
    </xf>
    <xf numFmtId="0" fontId="6" fillId="4" borderId="105" xfId="0" applyFont="1" applyFill="1" applyBorder="1" applyAlignment="1">
      <alignment horizontal="center" vertical="center" shrinkToFit="1"/>
    </xf>
    <xf numFmtId="49" fontId="3" fillId="2" borderId="8"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0" fontId="0" fillId="0" borderId="32" xfId="0" applyBorder="1" applyAlignment="1">
      <alignment horizontal="center" vertical="center"/>
    </xf>
    <xf numFmtId="0" fontId="3" fillId="2" borderId="155" xfId="0" applyFont="1" applyFill="1" applyBorder="1" applyAlignment="1" applyProtection="1">
      <alignment horizontal="center" vertical="center"/>
      <protection locked="0"/>
    </xf>
    <xf numFmtId="0" fontId="0" fillId="0" borderId="115" xfId="0" applyBorder="1" applyAlignment="1">
      <alignment horizontal="center" vertical="center"/>
    </xf>
    <xf numFmtId="49" fontId="3" fillId="2" borderId="5" xfId="0" applyNumberFormat="1" applyFont="1" applyFill="1" applyBorder="1" applyAlignment="1" applyProtection="1">
      <alignment horizontal="center" vertical="center"/>
      <protection locked="0"/>
    </xf>
    <xf numFmtId="0" fontId="0" fillId="0" borderId="30" xfId="0" applyBorder="1" applyAlignment="1">
      <alignment horizontal="center" vertical="center"/>
    </xf>
    <xf numFmtId="178" fontId="3" fillId="2" borderId="9" xfId="0" applyNumberFormat="1" applyFont="1" applyFill="1" applyBorder="1" applyAlignment="1" applyProtection="1">
      <alignment vertical="center"/>
    </xf>
    <xf numFmtId="178" fontId="3" fillId="2" borderId="41" xfId="0" applyNumberFormat="1" applyFont="1" applyFill="1" applyBorder="1" applyAlignment="1" applyProtection="1">
      <alignment vertical="center"/>
    </xf>
    <xf numFmtId="0" fontId="15" fillId="5" borderId="60" xfId="0" applyFont="1" applyFill="1" applyBorder="1" applyAlignment="1" applyProtection="1">
      <alignment horizontal="center" vertical="center"/>
      <protection locked="0"/>
    </xf>
    <xf numFmtId="0" fontId="15" fillId="5" borderId="63" xfId="0" applyFont="1" applyFill="1" applyBorder="1" applyAlignment="1" applyProtection="1">
      <alignment horizontal="center" vertical="center"/>
      <protection locked="0"/>
    </xf>
    <xf numFmtId="0" fontId="0" fillId="0" borderId="152" xfId="0" applyBorder="1" applyAlignment="1">
      <alignment vertical="center"/>
    </xf>
    <xf numFmtId="178" fontId="14" fillId="0" borderId="153" xfId="0" applyNumberFormat="1" applyFont="1" applyFill="1" applyBorder="1" applyAlignment="1" applyProtection="1">
      <alignment vertical="center"/>
    </xf>
    <xf numFmtId="178" fontId="14" fillId="0" borderId="154" xfId="0" applyNumberFormat="1" applyFont="1" applyFill="1" applyBorder="1" applyAlignment="1" applyProtection="1">
      <alignment vertical="center"/>
    </xf>
    <xf numFmtId="178" fontId="3" fillId="2" borderId="25" xfId="0" applyNumberFormat="1" applyFont="1" applyFill="1" applyBorder="1" applyAlignment="1" applyProtection="1">
      <alignment vertical="center"/>
      <protection locked="0"/>
    </xf>
    <xf numFmtId="178" fontId="3" fillId="2" borderId="43" xfId="0" applyNumberFormat="1" applyFont="1" applyFill="1" applyBorder="1" applyAlignment="1" applyProtection="1">
      <alignment vertical="center"/>
      <protection locked="0"/>
    </xf>
    <xf numFmtId="178" fontId="3" fillId="2" borderId="9" xfId="0" applyNumberFormat="1" applyFont="1" applyFill="1" applyBorder="1" applyAlignment="1" applyProtection="1">
      <alignment vertical="center"/>
      <protection locked="0"/>
    </xf>
    <xf numFmtId="178" fontId="3" fillId="2" borderId="41" xfId="0" applyNumberFormat="1" applyFont="1" applyFill="1" applyBorder="1" applyAlignment="1" applyProtection="1">
      <alignment vertical="center"/>
      <protection locked="0"/>
    </xf>
    <xf numFmtId="0" fontId="0" fillId="0" borderId="125" xfId="0" applyBorder="1" applyAlignment="1">
      <alignment vertical="center"/>
    </xf>
    <xf numFmtId="178" fontId="3" fillId="2" borderId="16" xfId="0" applyNumberFormat="1" applyFont="1" applyFill="1" applyBorder="1" applyAlignment="1" applyProtection="1">
      <alignment vertical="center"/>
    </xf>
    <xf numFmtId="178" fontId="3" fillId="2" borderId="40" xfId="0" applyNumberFormat="1" applyFont="1" applyFill="1" applyBorder="1" applyAlignment="1" applyProtection="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5.gif"/></Relationships>
</file>

<file path=xl/drawings/_rels/drawing12.xml.rels><?xml version="1.0" encoding="UTF-8" standalone="yes"?>
<Relationships xmlns="http://schemas.openxmlformats.org/package/2006/relationships"><Relationship Id="rId1" Type="http://schemas.openxmlformats.org/officeDocument/2006/relationships/image" Target="../media/image2.wmf"/></Relationships>
</file>

<file path=xl/drawings/_rels/drawing13.xml.rels><?xml version="1.0" encoding="UTF-8" standalone="yes"?>
<Relationships xmlns="http://schemas.openxmlformats.org/package/2006/relationships"><Relationship Id="rId1" Type="http://schemas.openxmlformats.org/officeDocument/2006/relationships/image" Target="../media/image2.wmf"/></Relationships>
</file>

<file path=xl/drawings/_rels/drawing14.xml.rels><?xml version="1.0" encoding="UTF-8" standalone="yes"?>
<Relationships xmlns="http://schemas.openxmlformats.org/package/2006/relationships"><Relationship Id="rId1" Type="http://schemas.openxmlformats.org/officeDocument/2006/relationships/image" Target="../media/image6.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2.wmf"/></Relationships>
</file>

<file path=xl/drawings/_rels/drawing7.xml.rels><?xml version="1.0" encoding="UTF-8" standalone="yes"?>
<Relationships xmlns="http://schemas.openxmlformats.org/package/2006/relationships"><Relationship Id="rId1" Type="http://schemas.openxmlformats.org/officeDocument/2006/relationships/image" Target="../media/image2.wmf"/></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2.wmf"/><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13</xdr:col>
      <xdr:colOff>552450</xdr:colOff>
      <xdr:row>39</xdr:row>
      <xdr:rowOff>19050</xdr:rowOff>
    </xdr:to>
    <xdr:sp macro="" textlink="">
      <xdr:nvSpPr>
        <xdr:cNvPr id="5122" name="AutoShape 2">
          <a:extLst>
            <a:ext uri="{FF2B5EF4-FFF2-40B4-BE49-F238E27FC236}">
              <a16:creationId xmlns:a16="http://schemas.microsoft.com/office/drawing/2014/main" id="{00000000-0008-0000-0000-000002140000}"/>
            </a:ext>
          </a:extLst>
        </xdr:cNvPr>
        <xdr:cNvSpPr>
          <a:spLocks noChangeArrowheads="1"/>
        </xdr:cNvSpPr>
      </xdr:nvSpPr>
      <xdr:spPr bwMode="auto">
        <a:xfrm>
          <a:off x="0" y="85725"/>
          <a:ext cx="9467850" cy="6619875"/>
        </a:xfrm>
        <a:prstGeom prst="bevel">
          <a:avLst>
            <a:gd name="adj" fmla="val 35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　　　　　　　　　　</a:t>
          </a:r>
          <a:endParaRPr lang="ja-JP" altLang="en-US" sz="1800" b="0" i="0" strike="noStrike">
            <a:solidFill>
              <a:srgbClr val="000000"/>
            </a:solidFill>
            <a:latin typeface="ＭＳ Ｐゴシック"/>
            <a:ea typeface="ＭＳ Ｐゴシック"/>
          </a:endParaRPr>
        </a:p>
        <a:p>
          <a:pPr algn="l" rtl="0">
            <a:lnSpc>
              <a:spcPts val="2200"/>
            </a:lnSpc>
            <a:defRPr sz="1000"/>
          </a:pPr>
          <a:r>
            <a:rPr lang="ja-JP" altLang="en-US" sz="1800" b="0" i="0" strike="noStrike">
              <a:solidFill>
                <a:srgbClr val="000000"/>
              </a:solidFill>
              <a:latin typeface="ＭＳ Ｐゴシック"/>
              <a:ea typeface="ＭＳ Ｐゴシック"/>
            </a:rPr>
            <a:t>　　　　</a:t>
          </a:r>
        </a:p>
      </xdr:txBody>
    </xdr:sp>
    <xdr:clientData/>
  </xdr:twoCellAnchor>
  <xdr:twoCellAnchor>
    <xdr:from>
      <xdr:col>1</xdr:col>
      <xdr:colOff>142875</xdr:colOff>
      <xdr:row>10</xdr:row>
      <xdr:rowOff>66675</xdr:rowOff>
    </xdr:from>
    <xdr:to>
      <xdr:col>12</xdr:col>
      <xdr:colOff>257175</xdr:colOff>
      <xdr:row>17</xdr:row>
      <xdr:rowOff>123825</xdr:rowOff>
    </xdr:to>
    <xdr:sp macro="" textlink="">
      <xdr:nvSpPr>
        <xdr:cNvPr id="5123" name="WordArt 3">
          <a:extLst>
            <a:ext uri="{FF2B5EF4-FFF2-40B4-BE49-F238E27FC236}">
              <a16:creationId xmlns:a16="http://schemas.microsoft.com/office/drawing/2014/main" id="{00000000-0008-0000-0000-000003140000}"/>
            </a:ext>
          </a:extLst>
        </xdr:cNvPr>
        <xdr:cNvSpPr>
          <a:spLocks noChangeArrowheads="1" noChangeShapeType="1" noTextEdit="1"/>
        </xdr:cNvSpPr>
      </xdr:nvSpPr>
      <xdr:spPr bwMode="auto">
        <a:xfrm>
          <a:off x="828675" y="1781175"/>
          <a:ext cx="7658100" cy="1257300"/>
        </a:xfrm>
        <a:prstGeom prst="rect">
          <a:avLst/>
        </a:prstGeom>
      </xdr:spPr>
      <xdr:txBody>
        <a:bodyPr wrap="none" fromWordArt="1">
          <a:prstTxWarp prst="textPlain">
            <a:avLst>
              <a:gd name="adj" fmla="val 48769"/>
            </a:avLst>
          </a:prstTxWarp>
        </a:bodyPr>
        <a:lstStyle/>
        <a:p>
          <a:pPr algn="ctr" rtl="0"/>
          <a:r>
            <a:rPr lang="ja-JP" altLang="en-US" sz="3600" b="1" kern="10" spc="0">
              <a:ln w="9525">
                <a:solidFill>
                  <a:srgbClr val="000000"/>
                </a:solidFill>
                <a:round/>
                <a:headEnd/>
                <a:tailEnd/>
              </a:ln>
              <a:solidFill>
                <a:srgbClr val="000080"/>
              </a:solidFill>
              <a:effectLst/>
              <a:latin typeface="HG丸ｺﾞｼｯｸM-PRO"/>
              <a:ea typeface="HG丸ｺﾞｼｯｸM-PRO"/>
            </a:rPr>
            <a:t>農業所得申告準備ノート</a:t>
          </a:r>
        </a:p>
      </xdr:txBody>
    </xdr:sp>
    <xdr:clientData/>
  </xdr:twoCellAnchor>
  <xdr:twoCellAnchor>
    <xdr:from>
      <xdr:col>7</xdr:col>
      <xdr:colOff>85725</xdr:colOff>
      <xdr:row>34</xdr:row>
      <xdr:rowOff>19050</xdr:rowOff>
    </xdr:from>
    <xdr:to>
      <xdr:col>11</xdr:col>
      <xdr:colOff>600075</xdr:colOff>
      <xdr:row>36</xdr:row>
      <xdr:rowOff>28575</xdr:rowOff>
    </xdr:to>
    <xdr:sp macro="" textlink="">
      <xdr:nvSpPr>
        <xdr:cNvPr id="5125" name="WordArt 5">
          <a:extLst>
            <a:ext uri="{FF2B5EF4-FFF2-40B4-BE49-F238E27FC236}">
              <a16:creationId xmlns:a16="http://schemas.microsoft.com/office/drawing/2014/main" id="{00000000-0008-0000-0000-000005140000}"/>
            </a:ext>
          </a:extLst>
        </xdr:cNvPr>
        <xdr:cNvSpPr>
          <a:spLocks noChangeArrowheads="1" noChangeShapeType="1" noTextEdit="1"/>
        </xdr:cNvSpPr>
      </xdr:nvSpPr>
      <xdr:spPr bwMode="auto">
        <a:xfrm>
          <a:off x="4886325" y="5848350"/>
          <a:ext cx="3257550" cy="352425"/>
        </a:xfrm>
        <a:prstGeom prst="rect">
          <a:avLst/>
        </a:prstGeom>
      </xdr:spPr>
      <xdr:txBody>
        <a:bodyPr wrap="none" fromWordArt="1">
          <a:prstTxWarp prst="textPlain">
            <a:avLst>
              <a:gd name="adj" fmla="val 50000"/>
            </a:avLst>
          </a:prstTxWarp>
        </a:bodyPr>
        <a:lstStyle/>
        <a:p>
          <a:pPr algn="ctr" rtl="0"/>
          <a:r>
            <a:rPr lang="ja-JP" altLang="en-US" sz="2800" b="1" kern="10" spc="0">
              <a:ln w="9525">
                <a:solidFill>
                  <a:srgbClr val="000000"/>
                </a:solidFill>
                <a:round/>
                <a:headEnd/>
                <a:tailEnd/>
              </a:ln>
              <a:solidFill>
                <a:srgbClr val="000080"/>
              </a:solidFill>
              <a:effectLst/>
              <a:latin typeface="HG丸ｺﾞｼｯｸM-PRO"/>
              <a:ea typeface="HG丸ｺﾞｼｯｸM-PRO"/>
            </a:rPr>
            <a:t>大石田町町民税務課</a:t>
          </a:r>
        </a:p>
      </xdr:txBody>
    </xdr:sp>
    <xdr:clientData/>
  </xdr:twoCellAnchor>
  <xdr:twoCellAnchor>
    <xdr:from>
      <xdr:col>11</xdr:col>
      <xdr:colOff>9525</xdr:colOff>
      <xdr:row>2</xdr:row>
      <xdr:rowOff>133350</xdr:rowOff>
    </xdr:from>
    <xdr:to>
      <xdr:col>13</xdr:col>
      <xdr:colOff>123825</xdr:colOff>
      <xdr:row>6</xdr:row>
      <xdr:rowOff>28575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7553325" y="476250"/>
          <a:ext cx="1485900" cy="5810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600" b="1" baseline="0"/>
            <a:t>令和</a:t>
          </a:r>
          <a:r>
            <a:rPr kumimoji="1" lang="en-US" altLang="ja-JP" sz="1600" b="1" baseline="0"/>
            <a:t>      </a:t>
          </a:r>
          <a:r>
            <a:rPr kumimoji="1" lang="ja-JP" altLang="en-US" sz="1600" b="1"/>
            <a:t>年分</a:t>
          </a:r>
          <a:endParaRPr kumimoji="1" lang="en-US" altLang="ja-JP" sz="1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5</xdr:row>
      <xdr:rowOff>38100</xdr:rowOff>
    </xdr:from>
    <xdr:to>
      <xdr:col>0</xdr:col>
      <xdr:colOff>438150</xdr:colOff>
      <xdr:row>7</xdr:row>
      <xdr:rowOff>38100</xdr:rowOff>
    </xdr:to>
    <xdr:pic>
      <xdr:nvPicPr>
        <xdr:cNvPr id="14883" name="Picture 1" descr="MCj03465890000[1]">
          <a:extLst>
            <a:ext uri="{FF2B5EF4-FFF2-40B4-BE49-F238E27FC236}">
              <a16:creationId xmlns:a16="http://schemas.microsoft.com/office/drawing/2014/main" id="{00000000-0008-0000-0A00-0000233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200150"/>
          <a:ext cx="3810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6</xdr:row>
      <xdr:rowOff>133350</xdr:rowOff>
    </xdr:from>
    <xdr:to>
      <xdr:col>5</xdr:col>
      <xdr:colOff>409575</xdr:colOff>
      <xdr:row>8</xdr:row>
      <xdr:rowOff>152400</xdr:rowOff>
    </xdr:to>
    <xdr:pic>
      <xdr:nvPicPr>
        <xdr:cNvPr id="14884" name="Picture 2" descr="MCj03465890000[1]">
          <a:extLst>
            <a:ext uri="{FF2B5EF4-FFF2-40B4-BE49-F238E27FC236}">
              <a16:creationId xmlns:a16="http://schemas.microsoft.com/office/drawing/2014/main" id="{00000000-0008-0000-0A00-0000243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0125" y="1504950"/>
          <a:ext cx="3810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438150</xdr:colOff>
      <xdr:row>4</xdr:row>
      <xdr:rowOff>133350</xdr:rowOff>
    </xdr:from>
    <xdr:to>
      <xdr:col>6</xdr:col>
      <xdr:colOff>923925</xdr:colOff>
      <xdr:row>6</xdr:row>
      <xdr:rowOff>114300</xdr:rowOff>
    </xdr:to>
    <xdr:pic>
      <xdr:nvPicPr>
        <xdr:cNvPr id="16322" name="Picture 18" descr="MMj03566700000[1]">
          <a:extLst>
            <a:ext uri="{FF2B5EF4-FFF2-40B4-BE49-F238E27FC236}">
              <a16:creationId xmlns:a16="http://schemas.microsoft.com/office/drawing/2014/main" id="{00000000-0008-0000-0B00-0000C23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3475" y="914400"/>
          <a:ext cx="4857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1</xdr:row>
      <xdr:rowOff>76200</xdr:rowOff>
    </xdr:from>
    <xdr:to>
      <xdr:col>6</xdr:col>
      <xdr:colOff>790575</xdr:colOff>
      <xdr:row>4</xdr:row>
      <xdr:rowOff>133350</xdr:rowOff>
    </xdr:to>
    <xdr:pic>
      <xdr:nvPicPr>
        <xdr:cNvPr id="16323" name="Picture 17" descr="MMj03566700000[1]">
          <a:extLst>
            <a:ext uri="{FF2B5EF4-FFF2-40B4-BE49-F238E27FC236}">
              <a16:creationId xmlns:a16="http://schemas.microsoft.com/office/drawing/2014/main" id="{00000000-0008-0000-0B00-0000C33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285750"/>
          <a:ext cx="7620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28575</xdr:rowOff>
    </xdr:from>
    <xdr:to>
      <xdr:col>1</xdr:col>
      <xdr:colOff>0</xdr:colOff>
      <xdr:row>6</xdr:row>
      <xdr:rowOff>161925</xdr:rowOff>
    </xdr:to>
    <xdr:pic>
      <xdr:nvPicPr>
        <xdr:cNvPr id="16324" name="Picture 1" descr="MCj03465890000[1]">
          <a:extLst>
            <a:ext uri="{FF2B5EF4-FFF2-40B4-BE49-F238E27FC236}">
              <a16:creationId xmlns:a16="http://schemas.microsoft.com/office/drawing/2014/main" id="{00000000-0008-0000-0B00-0000C43F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09650"/>
          <a:ext cx="3524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542926</xdr:colOff>
      <xdr:row>1</xdr:row>
      <xdr:rowOff>0</xdr:rowOff>
    </xdr:from>
    <xdr:to>
      <xdr:col>11</xdr:col>
      <xdr:colOff>609601</xdr:colOff>
      <xdr:row>2</xdr:row>
      <xdr:rowOff>95250</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bwMode="auto">
        <a:xfrm>
          <a:off x="5048251" y="209550"/>
          <a:ext cx="4533900" cy="304800"/>
        </a:xfrm>
        <a:prstGeom prst="round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900">
              <a:latin typeface="HG丸ｺﾞｼｯｸM-PRO" pitchFamily="50" charset="-128"/>
              <a:ea typeface="HG丸ｺﾞｼｯｸM-PRO" pitchFamily="50" charset="-128"/>
            </a:rPr>
            <a:t>農業に使用した分だけが経費となります。メーターが一緒の場合は割合で計算してください。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7</xdr:row>
      <xdr:rowOff>0</xdr:rowOff>
    </xdr:from>
    <xdr:to>
      <xdr:col>1</xdr:col>
      <xdr:colOff>19050</xdr:colOff>
      <xdr:row>9</xdr:row>
      <xdr:rowOff>9525</xdr:rowOff>
    </xdr:to>
    <xdr:pic>
      <xdr:nvPicPr>
        <xdr:cNvPr id="16931" name="Picture 1" descr="MCj03465890000[1]">
          <a:extLst>
            <a:ext uri="{FF2B5EF4-FFF2-40B4-BE49-F238E27FC236}">
              <a16:creationId xmlns:a16="http://schemas.microsoft.com/office/drawing/2014/main" id="{00000000-0008-0000-0C00-0000234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04950"/>
          <a:ext cx="419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xdr:colOff>
      <xdr:row>7</xdr:row>
      <xdr:rowOff>9525</xdr:rowOff>
    </xdr:from>
    <xdr:to>
      <xdr:col>5</xdr:col>
      <xdr:colOff>447675</xdr:colOff>
      <xdr:row>8</xdr:row>
      <xdr:rowOff>200025</xdr:rowOff>
    </xdr:to>
    <xdr:pic>
      <xdr:nvPicPr>
        <xdr:cNvPr id="16932" name="Picture 2" descr="MCj03465890000[1]">
          <a:extLst>
            <a:ext uri="{FF2B5EF4-FFF2-40B4-BE49-F238E27FC236}">
              <a16:creationId xmlns:a16="http://schemas.microsoft.com/office/drawing/2014/main" id="{00000000-0008-0000-0C00-0000244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144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9</xdr:row>
      <xdr:rowOff>28575</xdr:rowOff>
    </xdr:from>
    <xdr:to>
      <xdr:col>0</xdr:col>
      <xdr:colOff>409575</xdr:colOff>
      <xdr:row>10</xdr:row>
      <xdr:rowOff>200025</xdr:rowOff>
    </xdr:to>
    <xdr:pic>
      <xdr:nvPicPr>
        <xdr:cNvPr id="35159" name="Picture 1" descr="MCj03465890000[1]">
          <a:extLst>
            <a:ext uri="{FF2B5EF4-FFF2-40B4-BE49-F238E27FC236}">
              <a16:creationId xmlns:a16="http://schemas.microsoft.com/office/drawing/2014/main" id="{00000000-0008-0000-0E00-0000578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0288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1685925</xdr:colOff>
      <xdr:row>9</xdr:row>
      <xdr:rowOff>171450</xdr:rowOff>
    </xdr:from>
    <xdr:to>
      <xdr:col>7</xdr:col>
      <xdr:colOff>1819275</xdr:colOff>
      <xdr:row>12</xdr:row>
      <xdr:rowOff>200025</xdr:rowOff>
    </xdr:to>
    <xdr:sp macro="" textlink="">
      <xdr:nvSpPr>
        <xdr:cNvPr id="35160" name="AutoShape 3">
          <a:extLst>
            <a:ext uri="{FF2B5EF4-FFF2-40B4-BE49-F238E27FC236}">
              <a16:creationId xmlns:a16="http://schemas.microsoft.com/office/drawing/2014/main" id="{00000000-0008-0000-0E00-000058890000}"/>
            </a:ext>
          </a:extLst>
        </xdr:cNvPr>
        <xdr:cNvSpPr>
          <a:spLocks/>
        </xdr:cNvSpPr>
      </xdr:nvSpPr>
      <xdr:spPr bwMode="auto">
        <a:xfrm>
          <a:off x="7400925" y="2171700"/>
          <a:ext cx="133350" cy="657225"/>
        </a:xfrm>
        <a:prstGeom prst="rightBrace">
          <a:avLst>
            <a:gd name="adj1" fmla="val 6550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10</xdr:row>
      <xdr:rowOff>95250</xdr:rowOff>
    </xdr:from>
    <xdr:to>
      <xdr:col>8</xdr:col>
      <xdr:colOff>1314450</xdr:colOff>
      <xdr:row>12</xdr:row>
      <xdr:rowOff>28575</xdr:rowOff>
    </xdr:to>
    <xdr:sp macro="" textlink="">
      <xdr:nvSpPr>
        <xdr:cNvPr id="18436" name="Text Box 4">
          <a:extLst>
            <a:ext uri="{FF2B5EF4-FFF2-40B4-BE49-F238E27FC236}">
              <a16:creationId xmlns:a16="http://schemas.microsoft.com/office/drawing/2014/main" id="{00000000-0008-0000-0E00-000004480000}"/>
            </a:ext>
          </a:extLst>
        </xdr:cNvPr>
        <xdr:cNvSpPr txBox="1">
          <a:spLocks noChangeArrowheads="1"/>
        </xdr:cNvSpPr>
      </xdr:nvSpPr>
      <xdr:spPr bwMode="auto">
        <a:xfrm>
          <a:off x="7620000" y="2305050"/>
          <a:ext cx="1295400" cy="352425"/>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0" i="0" strike="noStrike">
              <a:solidFill>
                <a:srgbClr val="000000"/>
              </a:solidFill>
              <a:latin typeface="HG丸ｺﾞｼｯｸM-PRO"/>
              <a:ea typeface="HG丸ｺﾞｼｯｸM-PRO"/>
            </a:rPr>
            <a:t>等に係る拠出金</a:t>
          </a:r>
        </a:p>
      </xdr:txBody>
    </xdr:sp>
    <xdr:clientData/>
  </xdr:twoCellAnchor>
  <xdr:twoCellAnchor>
    <xdr:from>
      <xdr:col>6</xdr:col>
      <xdr:colOff>361950</xdr:colOff>
      <xdr:row>15</xdr:row>
      <xdr:rowOff>9525</xdr:rowOff>
    </xdr:from>
    <xdr:to>
      <xdr:col>6</xdr:col>
      <xdr:colOff>438150</xdr:colOff>
      <xdr:row>16</xdr:row>
      <xdr:rowOff>219075</xdr:rowOff>
    </xdr:to>
    <xdr:sp macro="" textlink="">
      <xdr:nvSpPr>
        <xdr:cNvPr id="35162" name="AutoShape 5">
          <a:extLst>
            <a:ext uri="{FF2B5EF4-FFF2-40B4-BE49-F238E27FC236}">
              <a16:creationId xmlns:a16="http://schemas.microsoft.com/office/drawing/2014/main" id="{00000000-0008-0000-0E00-00005A890000}"/>
            </a:ext>
          </a:extLst>
        </xdr:cNvPr>
        <xdr:cNvSpPr>
          <a:spLocks/>
        </xdr:cNvSpPr>
      </xdr:nvSpPr>
      <xdr:spPr bwMode="auto">
        <a:xfrm>
          <a:off x="5610225" y="3219450"/>
          <a:ext cx="76200" cy="438150"/>
        </a:xfrm>
        <a:prstGeom prst="leftBrace">
          <a:avLst>
            <a:gd name="adj1" fmla="val 727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95249</xdr:colOff>
      <xdr:row>15</xdr:row>
      <xdr:rowOff>57150</xdr:rowOff>
    </xdr:from>
    <xdr:to>
      <xdr:col>6</xdr:col>
      <xdr:colOff>352423</xdr:colOff>
      <xdr:row>16</xdr:row>
      <xdr:rowOff>180976</xdr:rowOff>
    </xdr:to>
    <xdr:sp macro="" textlink="">
      <xdr:nvSpPr>
        <xdr:cNvPr id="18438" name="Text Box 6">
          <a:extLst>
            <a:ext uri="{FF2B5EF4-FFF2-40B4-BE49-F238E27FC236}">
              <a16:creationId xmlns:a16="http://schemas.microsoft.com/office/drawing/2014/main" id="{00000000-0008-0000-0E00-000006480000}"/>
            </a:ext>
          </a:extLst>
        </xdr:cNvPr>
        <xdr:cNvSpPr txBox="1">
          <a:spLocks noChangeArrowheads="1"/>
        </xdr:cNvSpPr>
      </xdr:nvSpPr>
      <xdr:spPr bwMode="auto">
        <a:xfrm>
          <a:off x="4876799" y="3267075"/>
          <a:ext cx="723899" cy="352426"/>
        </a:xfrm>
        <a:prstGeom prst="rect">
          <a:avLst/>
        </a:prstGeom>
        <a:solidFill>
          <a:srgbClr val="FFFFFF"/>
        </a:solidFill>
        <a:ln w="9525" algn="ctr">
          <a:noFill/>
          <a:miter lim="800000"/>
          <a:headEnd/>
          <a:tailEnd/>
        </a:ln>
        <a:effectLst/>
      </xdr:spPr>
      <xdr:txBody>
        <a:bodyPr vertOverflow="clip" vert="horz" wrap="square" lIns="0" tIns="0" rIns="27432" bIns="0" anchor="ctr" anchorCtr="1" upright="1"/>
        <a:lstStyle/>
        <a:p>
          <a:pPr algn="l" rtl="0">
            <a:lnSpc>
              <a:spcPts val="1100"/>
            </a:lnSpc>
            <a:defRPr sz="1000"/>
          </a:pPr>
          <a:r>
            <a:rPr lang="ja-JP" altLang="en-US" sz="900" b="0" i="0" strike="noStrike">
              <a:solidFill>
                <a:srgbClr val="000000"/>
              </a:solidFill>
              <a:latin typeface="ＭＳ Ｐゴシック"/>
              <a:ea typeface="ＭＳ Ｐゴシック"/>
            </a:rPr>
            <a:t>農協等の</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　証明書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219075</xdr:colOff>
      <xdr:row>4</xdr:row>
      <xdr:rowOff>19050</xdr:rowOff>
    </xdr:from>
    <xdr:to>
      <xdr:col>43</xdr:col>
      <xdr:colOff>47625</xdr:colOff>
      <xdr:row>37</xdr:row>
      <xdr:rowOff>161925</xdr:rowOff>
    </xdr:to>
    <xdr:sp macro="" textlink="">
      <xdr:nvSpPr>
        <xdr:cNvPr id="24195" name="角丸四角形 12">
          <a:extLst>
            <a:ext uri="{FF2B5EF4-FFF2-40B4-BE49-F238E27FC236}">
              <a16:creationId xmlns:a16="http://schemas.microsoft.com/office/drawing/2014/main" id="{00000000-0008-0000-0F00-0000835E0000}"/>
            </a:ext>
          </a:extLst>
        </xdr:cNvPr>
        <xdr:cNvSpPr>
          <a:spLocks noChangeArrowheads="1"/>
        </xdr:cNvSpPr>
      </xdr:nvSpPr>
      <xdr:spPr bwMode="auto">
        <a:xfrm>
          <a:off x="5753100" y="638175"/>
          <a:ext cx="5581650" cy="7239000"/>
        </a:xfrm>
        <a:prstGeom prst="roundRect">
          <a:avLst>
            <a:gd name="adj" fmla="val 2606"/>
          </a:avLst>
        </a:prstGeom>
        <a:noFill/>
        <a:ln>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0</xdr:col>
      <xdr:colOff>85725</xdr:colOff>
      <xdr:row>12</xdr:row>
      <xdr:rowOff>38100</xdr:rowOff>
    </xdr:from>
    <xdr:to>
      <xdr:col>21</xdr:col>
      <xdr:colOff>0</xdr:colOff>
      <xdr:row>30</xdr:row>
      <xdr:rowOff>200025</xdr:rowOff>
    </xdr:to>
    <xdr:sp macro="" textlink="">
      <xdr:nvSpPr>
        <xdr:cNvPr id="24196" name="角丸四角形 8">
          <a:extLst>
            <a:ext uri="{FF2B5EF4-FFF2-40B4-BE49-F238E27FC236}">
              <a16:creationId xmlns:a16="http://schemas.microsoft.com/office/drawing/2014/main" id="{00000000-0008-0000-0F00-0000845E0000}"/>
            </a:ext>
          </a:extLst>
        </xdr:cNvPr>
        <xdr:cNvSpPr>
          <a:spLocks noChangeArrowheads="1"/>
        </xdr:cNvSpPr>
      </xdr:nvSpPr>
      <xdr:spPr bwMode="auto">
        <a:xfrm>
          <a:off x="85725" y="2295525"/>
          <a:ext cx="5448300" cy="4133850"/>
        </a:xfrm>
        <a:prstGeom prst="roundRect">
          <a:avLst>
            <a:gd name="adj" fmla="val 2606"/>
          </a:avLst>
        </a:prstGeom>
        <a:noFill/>
        <a:ln>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editAs="oneCell">
    <xdr:from>
      <xdr:col>3</xdr:col>
      <xdr:colOff>0</xdr:colOff>
      <xdr:row>33</xdr:row>
      <xdr:rowOff>0</xdr:rowOff>
    </xdr:from>
    <xdr:to>
      <xdr:col>6</xdr:col>
      <xdr:colOff>200025</xdr:colOff>
      <xdr:row>36</xdr:row>
      <xdr:rowOff>0</xdr:rowOff>
    </xdr:to>
    <xdr:pic>
      <xdr:nvPicPr>
        <xdr:cNvPr id="38467" name="Picture 59" descr="MCj04272470000[1]">
          <a:extLst>
            <a:ext uri="{FF2B5EF4-FFF2-40B4-BE49-F238E27FC236}">
              <a16:creationId xmlns:a16="http://schemas.microsoft.com/office/drawing/2014/main" id="{00000000-0008-0000-0F00-0000439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7181850"/>
          <a:ext cx="10572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247650</xdr:colOff>
      <xdr:row>33</xdr:row>
      <xdr:rowOff>114300</xdr:rowOff>
    </xdr:from>
    <xdr:to>
      <xdr:col>18</xdr:col>
      <xdr:colOff>85725</xdr:colOff>
      <xdr:row>34</xdr:row>
      <xdr:rowOff>161925</xdr:rowOff>
    </xdr:to>
    <xdr:sp macro="" textlink="">
      <xdr:nvSpPr>
        <xdr:cNvPr id="31" name="Text Box 62">
          <a:extLst>
            <a:ext uri="{FF2B5EF4-FFF2-40B4-BE49-F238E27FC236}">
              <a16:creationId xmlns:a16="http://schemas.microsoft.com/office/drawing/2014/main" id="{00000000-0008-0000-0F00-00001F000000}"/>
            </a:ext>
          </a:extLst>
        </xdr:cNvPr>
        <xdr:cNvSpPr txBox="1">
          <a:spLocks noChangeArrowheads="1"/>
        </xdr:cNvSpPr>
      </xdr:nvSpPr>
      <xdr:spPr bwMode="auto">
        <a:xfrm>
          <a:off x="7629525" y="6238875"/>
          <a:ext cx="2905125" cy="295275"/>
        </a:xfrm>
        <a:prstGeom prst="rect">
          <a:avLst/>
        </a:prstGeom>
        <a:noFill/>
        <a:ln w="9525">
          <a:no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Ｐゴシック"/>
              <a:ea typeface="ＭＳ Ｐゴシック"/>
            </a:rPr>
            <a:t>減価償却はかならず最後に</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１円</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を</a:t>
          </a:r>
        </a:p>
        <a:p>
          <a:pPr algn="l" rtl="0">
            <a:lnSpc>
              <a:spcPts val="1500"/>
            </a:lnSpc>
            <a:defRPr sz="1000"/>
          </a:pPr>
          <a:r>
            <a:rPr lang="ja-JP" altLang="en-US" sz="1200" b="0" i="0" strike="noStrike">
              <a:solidFill>
                <a:srgbClr val="000000"/>
              </a:solidFill>
              <a:latin typeface="ＭＳ Ｐゴシック"/>
              <a:ea typeface="ＭＳ Ｐゴシック"/>
            </a:rPr>
            <a:t>残しておくことになっています。</a:t>
          </a:r>
        </a:p>
        <a:p>
          <a:pPr algn="l" rtl="0">
            <a:lnSpc>
              <a:spcPts val="1400"/>
            </a:lnSpc>
            <a:defRPr sz="1000"/>
          </a:pPr>
          <a:endParaRPr lang="ja-JP" altLang="en-US" sz="1200" b="0" i="0" strike="noStrike">
            <a:solidFill>
              <a:srgbClr val="000000"/>
            </a:solidFill>
            <a:latin typeface="ＭＳ Ｐゴシック"/>
            <a:ea typeface="ＭＳ Ｐゴシック"/>
          </a:endParaRPr>
        </a:p>
      </xdr:txBody>
    </xdr:sp>
    <xdr:clientData/>
  </xdr:twoCellAnchor>
  <xdr:twoCellAnchor>
    <xdr:from>
      <xdr:col>7</xdr:col>
      <xdr:colOff>133350</xdr:colOff>
      <xdr:row>33</xdr:row>
      <xdr:rowOff>19050</xdr:rowOff>
    </xdr:from>
    <xdr:to>
      <xdr:col>17</xdr:col>
      <xdr:colOff>57150</xdr:colOff>
      <xdr:row>34</xdr:row>
      <xdr:rowOff>161925</xdr:rowOff>
    </xdr:to>
    <xdr:sp macro="" textlink="">
      <xdr:nvSpPr>
        <xdr:cNvPr id="38469" name="AutoShape 63">
          <a:extLst>
            <a:ext uri="{FF2B5EF4-FFF2-40B4-BE49-F238E27FC236}">
              <a16:creationId xmlns:a16="http://schemas.microsoft.com/office/drawing/2014/main" id="{00000000-0008-0000-0F00-000045960000}"/>
            </a:ext>
          </a:extLst>
        </xdr:cNvPr>
        <xdr:cNvSpPr>
          <a:spLocks noChangeArrowheads="1"/>
        </xdr:cNvSpPr>
      </xdr:nvSpPr>
      <xdr:spPr bwMode="auto">
        <a:xfrm>
          <a:off x="2038350" y="7200900"/>
          <a:ext cx="2676525" cy="390525"/>
        </a:xfrm>
        <a:prstGeom prst="wedgeRoundRectCallout">
          <a:avLst>
            <a:gd name="adj1" fmla="val -63634"/>
            <a:gd name="adj2" fmla="val 36884"/>
            <a:gd name="adj3" fmla="val 16667"/>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11</xdr:row>
      <xdr:rowOff>142875</xdr:rowOff>
    </xdr:from>
    <xdr:to>
      <xdr:col>41</xdr:col>
      <xdr:colOff>276225</xdr:colOff>
      <xdr:row>14</xdr:row>
      <xdr:rowOff>133350</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bwMode="auto">
        <a:xfrm>
          <a:off x="5895975" y="2181225"/>
          <a:ext cx="5276850" cy="552450"/>
        </a:xfrm>
        <a:prstGeom prst="round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100"/>
            <a:t>取得価格</a:t>
          </a:r>
          <a:r>
            <a:rPr kumimoji="1" lang="en-US" altLang="ja-JP" sz="1100"/>
            <a:t>200</a:t>
          </a:r>
          <a:r>
            <a:rPr kumimoji="1" lang="ja-JP" altLang="en-US" sz="1100"/>
            <a:t>万円、前年の未償却残高</a:t>
          </a:r>
          <a:r>
            <a:rPr kumimoji="1" lang="en-US" altLang="ja-JP" sz="1100"/>
            <a:t>20</a:t>
          </a:r>
          <a:r>
            <a:rPr kumimoji="1" lang="ja-JP" altLang="en-US" sz="1100"/>
            <a:t>万円、</a:t>
          </a:r>
          <a:r>
            <a:rPr kumimoji="1" lang="en-US" altLang="ja-JP" sz="1100"/>
            <a:t>1</a:t>
          </a:r>
          <a:r>
            <a:rPr kumimoji="1" lang="ja-JP" altLang="en-US" sz="1100"/>
            <a:t>年分の減価償却費が</a:t>
          </a:r>
          <a:r>
            <a:rPr kumimoji="1" lang="en-US" altLang="ja-JP" sz="1100"/>
            <a:t>15</a:t>
          </a:r>
          <a:r>
            <a:rPr kumimoji="1" lang="ja-JP" altLang="en-US" sz="1100"/>
            <a:t>万円</a:t>
          </a:r>
          <a:endParaRPr kumimoji="1" lang="en-US" altLang="ja-JP" sz="1100"/>
        </a:p>
        <a:p>
          <a:pPr algn="ctr"/>
          <a:r>
            <a:rPr kumimoji="1" lang="ja-JP" altLang="en-US" sz="1100"/>
            <a:t>今年の減価償却費は</a:t>
          </a:r>
          <a:r>
            <a:rPr kumimoji="1" lang="en-US" altLang="ja-JP" sz="1100" b="1" u="sng"/>
            <a:t>15</a:t>
          </a:r>
          <a:r>
            <a:rPr kumimoji="1" lang="ja-JP" altLang="en-US" sz="1100" b="1" u="sng"/>
            <a:t>万円ではなく</a:t>
          </a:r>
          <a:r>
            <a:rPr kumimoji="1" lang="ja-JP" altLang="en-US" sz="1100"/>
            <a:t>、</a:t>
          </a:r>
          <a:r>
            <a:rPr kumimoji="1" lang="en-US" altLang="ja-JP" sz="1100"/>
            <a:t>20</a:t>
          </a:r>
          <a:r>
            <a:rPr kumimoji="1" lang="ja-JP" altLang="en-US" sz="1100"/>
            <a:t>万円－（</a:t>
          </a:r>
          <a:r>
            <a:rPr kumimoji="1" lang="en-US" altLang="ja-JP" sz="1100"/>
            <a:t>200</a:t>
          </a:r>
          <a:r>
            <a:rPr kumimoji="1" lang="ja-JP" altLang="en-US" sz="1100"/>
            <a:t>万円</a:t>
          </a:r>
          <a:r>
            <a:rPr kumimoji="1" lang="en-US" altLang="ja-JP" sz="1100"/>
            <a:t>×5</a:t>
          </a:r>
          <a:r>
            <a:rPr kumimoji="1" lang="ja-JP" altLang="en-US" sz="1100"/>
            <a:t>％）で</a:t>
          </a:r>
          <a:r>
            <a:rPr kumimoji="1" lang="en-US" altLang="ja-JP" sz="1100" b="1" u="sng"/>
            <a:t>10</a:t>
          </a:r>
          <a:r>
            <a:rPr kumimoji="1" lang="ja-JP" altLang="en-US" sz="1100" b="1" u="sng"/>
            <a:t>万円</a:t>
          </a:r>
        </a:p>
      </xdr:txBody>
    </xdr:sp>
    <xdr:clientData/>
  </xdr:twoCellAnchor>
  <xdr:twoCellAnchor>
    <xdr:from>
      <xdr:col>22</xdr:col>
      <xdr:colOff>47625</xdr:colOff>
      <xdr:row>10</xdr:row>
      <xdr:rowOff>171449</xdr:rowOff>
    </xdr:from>
    <xdr:to>
      <xdr:col>23</xdr:col>
      <xdr:colOff>180975</xdr:colOff>
      <xdr:row>12</xdr:row>
      <xdr:rowOff>66674</xdr:rowOff>
    </xdr:to>
    <xdr:sp macro="" textlink="">
      <xdr:nvSpPr>
        <xdr:cNvPr id="8" name="円/楕円 7">
          <a:extLst>
            <a:ext uri="{FF2B5EF4-FFF2-40B4-BE49-F238E27FC236}">
              <a16:creationId xmlns:a16="http://schemas.microsoft.com/office/drawing/2014/main" id="{00000000-0008-0000-0F00-000008000000}"/>
            </a:ext>
          </a:extLst>
        </xdr:cNvPr>
        <xdr:cNvSpPr/>
      </xdr:nvSpPr>
      <xdr:spPr bwMode="auto">
        <a:xfrm>
          <a:off x="5495925" y="1866899"/>
          <a:ext cx="257175" cy="238125"/>
        </a:xfrm>
        <a:prstGeom prst="ellipse">
          <a:avLst/>
        </a:prstGeom>
        <a:solidFill>
          <a:schemeClr val="bg1">
            <a:lumMod val="95000"/>
          </a:schemeClr>
        </a:solidFill>
        <a:ln w="12700" cmpd="thinThick">
          <a:solidFill>
            <a:srgbClr val="000000"/>
          </a:solidFill>
          <a:round/>
          <a:headEnd/>
          <a:tailEnd/>
        </a:ln>
      </xdr:spPr>
      <xdr:txBody>
        <a:bodyPr rtlCol="0" anchor="ctr"/>
        <a:lstStyle/>
        <a:p>
          <a:pPr algn="ctr"/>
          <a:r>
            <a:rPr kumimoji="1" lang="ja-JP" altLang="en-US" sz="1100"/>
            <a:t>例</a:t>
          </a:r>
          <a:endParaRPr kumimoji="1" lang="en-US" altLang="ja-JP" sz="1100"/>
        </a:p>
      </xdr:txBody>
    </xdr:sp>
    <xdr:clientData/>
  </xdr:twoCellAnchor>
  <xdr:twoCellAnchor>
    <xdr:from>
      <xdr:col>1</xdr:col>
      <xdr:colOff>161925</xdr:colOff>
      <xdr:row>11</xdr:row>
      <xdr:rowOff>114300</xdr:rowOff>
    </xdr:from>
    <xdr:to>
      <xdr:col>19</xdr:col>
      <xdr:colOff>66675</xdr:colOff>
      <xdr:row>13</xdr:row>
      <xdr:rowOff>9525</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bwMode="auto">
        <a:xfrm>
          <a:off x="352425" y="2152650"/>
          <a:ext cx="4857750" cy="3333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200">
              <a:solidFill>
                <a:schemeClr val="dk1"/>
              </a:solidFill>
              <a:latin typeface="HG丸ｺﾞｼｯｸM-PRO" pitchFamily="50" charset="-128"/>
              <a:ea typeface="HG丸ｺﾞｼｯｸM-PRO" pitchFamily="50" charset="-128"/>
              <a:cs typeface="+mn-cs"/>
            </a:rPr>
            <a:t>◎</a:t>
          </a:r>
          <a:r>
            <a:rPr kumimoji="1" lang="ja-JP" altLang="en-US" sz="1200" b="1" u="sng">
              <a:solidFill>
                <a:schemeClr val="dk1"/>
              </a:solidFill>
              <a:latin typeface="HG丸ｺﾞｼｯｸM-PRO" pitchFamily="50" charset="-128"/>
              <a:ea typeface="HG丸ｺﾞｼｯｸM-PRO" pitchFamily="50" charset="-128"/>
              <a:cs typeface="+mn-cs"/>
            </a:rPr>
            <a:t>平成</a:t>
          </a:r>
          <a:r>
            <a:rPr kumimoji="1" lang="en-US" sz="1200" b="1" u="sng">
              <a:solidFill>
                <a:schemeClr val="dk1"/>
              </a:solidFill>
              <a:latin typeface="HG丸ｺﾞｼｯｸM-PRO" pitchFamily="50" charset="-128"/>
              <a:ea typeface="HG丸ｺﾞｼｯｸM-PRO" pitchFamily="50" charset="-128"/>
              <a:cs typeface="+mn-cs"/>
            </a:rPr>
            <a:t>19</a:t>
          </a:r>
          <a:r>
            <a:rPr kumimoji="1" lang="ja-JP" altLang="en-US" sz="1200" b="1" u="sng">
              <a:solidFill>
                <a:schemeClr val="dk1"/>
              </a:solidFill>
              <a:latin typeface="HG丸ｺﾞｼｯｸM-PRO" pitchFamily="50" charset="-128"/>
              <a:ea typeface="HG丸ｺﾞｼｯｸM-PRO" pitchFamily="50" charset="-128"/>
              <a:cs typeface="+mn-cs"/>
            </a:rPr>
            <a:t>年</a:t>
          </a:r>
          <a:r>
            <a:rPr kumimoji="1" lang="en-US" sz="1200" b="1" u="sng">
              <a:solidFill>
                <a:schemeClr val="dk1"/>
              </a:solidFill>
              <a:latin typeface="HG丸ｺﾞｼｯｸM-PRO" pitchFamily="50" charset="-128"/>
              <a:ea typeface="HG丸ｺﾞｼｯｸM-PRO" pitchFamily="50" charset="-128"/>
              <a:cs typeface="+mn-cs"/>
            </a:rPr>
            <a:t>4</a:t>
          </a:r>
          <a:r>
            <a:rPr kumimoji="1" lang="ja-JP" altLang="en-US" sz="1200" b="1" u="sng">
              <a:solidFill>
                <a:schemeClr val="dk1"/>
              </a:solidFill>
              <a:latin typeface="HG丸ｺﾞｼｯｸM-PRO" pitchFamily="50" charset="-128"/>
              <a:ea typeface="HG丸ｺﾞｼｯｸM-PRO" pitchFamily="50" charset="-128"/>
              <a:cs typeface="+mn-cs"/>
            </a:rPr>
            <a:t>月</a:t>
          </a:r>
          <a:r>
            <a:rPr kumimoji="1" lang="en-US" sz="1200" b="1" u="sng">
              <a:solidFill>
                <a:schemeClr val="dk1"/>
              </a:solidFill>
              <a:latin typeface="HG丸ｺﾞｼｯｸM-PRO" pitchFamily="50" charset="-128"/>
              <a:ea typeface="HG丸ｺﾞｼｯｸM-PRO" pitchFamily="50" charset="-128"/>
              <a:cs typeface="+mn-cs"/>
            </a:rPr>
            <a:t>1</a:t>
          </a:r>
          <a:r>
            <a:rPr kumimoji="1" lang="ja-JP" altLang="en-US" sz="1200" b="1" u="sng">
              <a:solidFill>
                <a:schemeClr val="dk1"/>
              </a:solidFill>
              <a:latin typeface="HG丸ｺﾞｼｯｸM-PRO" pitchFamily="50" charset="-128"/>
              <a:ea typeface="HG丸ｺﾞｼｯｸM-PRO" pitchFamily="50" charset="-128"/>
              <a:cs typeface="+mn-cs"/>
            </a:rPr>
            <a:t>日以降</a:t>
          </a:r>
          <a:r>
            <a:rPr kumimoji="1" lang="ja-JP" altLang="en-US" sz="1200">
              <a:solidFill>
                <a:schemeClr val="dk1"/>
              </a:solidFill>
              <a:latin typeface="HG丸ｺﾞｼｯｸM-PRO" pitchFamily="50" charset="-128"/>
              <a:ea typeface="HG丸ｺﾞｼｯｸM-PRO" pitchFamily="50" charset="-128"/>
              <a:cs typeface="+mn-cs"/>
            </a:rPr>
            <a:t>に購入した場合（定額法）</a:t>
          </a:r>
          <a:endParaRPr kumimoji="1" lang="ja-JP" altLang="en-US" sz="1200">
            <a:latin typeface="HG丸ｺﾞｼｯｸM-PRO" pitchFamily="50" charset="-128"/>
            <a:ea typeface="HG丸ｺﾞｼｯｸM-PRO" pitchFamily="50" charset="-128"/>
          </a:endParaRPr>
        </a:p>
      </xdr:txBody>
    </xdr:sp>
    <xdr:clientData/>
  </xdr:twoCellAnchor>
  <xdr:twoCellAnchor>
    <xdr:from>
      <xdr:col>23</xdr:col>
      <xdr:colOff>180975</xdr:colOff>
      <xdr:row>2</xdr:row>
      <xdr:rowOff>485775</xdr:rowOff>
    </xdr:from>
    <xdr:to>
      <xdr:col>41</xdr:col>
      <xdr:colOff>85725</xdr:colOff>
      <xdr:row>4</xdr:row>
      <xdr:rowOff>200025</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bwMode="auto">
        <a:xfrm>
          <a:off x="6124575" y="485775"/>
          <a:ext cx="4857750" cy="333375"/>
        </a:xfrm>
        <a:prstGeom prst="rect">
          <a:avLst/>
        </a:prstGeom>
        <a:solidFill>
          <a:schemeClr val="bg1"/>
        </a:solidFill>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200">
              <a:solidFill>
                <a:schemeClr val="dk1"/>
              </a:solidFill>
              <a:latin typeface="HG丸ｺﾞｼｯｸM-PRO" pitchFamily="50" charset="-128"/>
              <a:ea typeface="HG丸ｺﾞｼｯｸM-PRO" pitchFamily="50" charset="-128"/>
              <a:cs typeface="+mn-cs"/>
            </a:rPr>
            <a:t>◎</a:t>
          </a:r>
          <a:r>
            <a:rPr kumimoji="1" lang="ja-JP" altLang="en-US" sz="1200" b="1" u="sng">
              <a:solidFill>
                <a:schemeClr val="dk1"/>
              </a:solidFill>
              <a:latin typeface="HG丸ｺﾞｼｯｸM-PRO" pitchFamily="50" charset="-128"/>
              <a:ea typeface="HG丸ｺﾞｼｯｸM-PRO" pitchFamily="50" charset="-128"/>
              <a:cs typeface="+mn-cs"/>
            </a:rPr>
            <a:t>平成</a:t>
          </a:r>
          <a:r>
            <a:rPr kumimoji="1" lang="en-US" sz="1200" b="1" u="sng">
              <a:solidFill>
                <a:schemeClr val="dk1"/>
              </a:solidFill>
              <a:latin typeface="HG丸ｺﾞｼｯｸM-PRO" pitchFamily="50" charset="-128"/>
              <a:ea typeface="HG丸ｺﾞｼｯｸM-PRO" pitchFamily="50" charset="-128"/>
              <a:cs typeface="+mn-cs"/>
            </a:rPr>
            <a:t>19</a:t>
          </a:r>
          <a:r>
            <a:rPr kumimoji="1" lang="ja-JP" altLang="en-US" sz="1200" b="1" u="sng">
              <a:solidFill>
                <a:schemeClr val="dk1"/>
              </a:solidFill>
              <a:latin typeface="HG丸ｺﾞｼｯｸM-PRO" pitchFamily="50" charset="-128"/>
              <a:ea typeface="HG丸ｺﾞｼｯｸM-PRO" pitchFamily="50" charset="-128"/>
              <a:cs typeface="+mn-cs"/>
            </a:rPr>
            <a:t>年</a:t>
          </a:r>
          <a:r>
            <a:rPr kumimoji="1" lang="en-US" sz="1200" b="1" u="sng">
              <a:solidFill>
                <a:schemeClr val="dk1"/>
              </a:solidFill>
              <a:latin typeface="HG丸ｺﾞｼｯｸM-PRO" pitchFamily="50" charset="-128"/>
              <a:ea typeface="HG丸ｺﾞｼｯｸM-PRO" pitchFamily="50" charset="-128"/>
              <a:cs typeface="+mn-cs"/>
            </a:rPr>
            <a:t>3</a:t>
          </a:r>
          <a:r>
            <a:rPr kumimoji="1" lang="ja-JP" altLang="en-US" sz="1200" b="1" u="sng">
              <a:solidFill>
                <a:schemeClr val="dk1"/>
              </a:solidFill>
              <a:latin typeface="HG丸ｺﾞｼｯｸM-PRO" pitchFamily="50" charset="-128"/>
              <a:ea typeface="HG丸ｺﾞｼｯｸM-PRO" pitchFamily="50" charset="-128"/>
              <a:cs typeface="+mn-cs"/>
            </a:rPr>
            <a:t>月</a:t>
          </a:r>
          <a:r>
            <a:rPr kumimoji="1" lang="en-US" sz="1200" b="1" u="sng">
              <a:solidFill>
                <a:schemeClr val="dk1"/>
              </a:solidFill>
              <a:latin typeface="HG丸ｺﾞｼｯｸM-PRO" pitchFamily="50" charset="-128"/>
              <a:ea typeface="HG丸ｺﾞｼｯｸM-PRO" pitchFamily="50" charset="-128"/>
              <a:cs typeface="+mn-cs"/>
            </a:rPr>
            <a:t>31</a:t>
          </a:r>
          <a:r>
            <a:rPr kumimoji="1" lang="ja-JP" altLang="en-US" sz="1200" b="1" u="sng">
              <a:solidFill>
                <a:schemeClr val="dk1"/>
              </a:solidFill>
              <a:latin typeface="HG丸ｺﾞｼｯｸM-PRO" pitchFamily="50" charset="-128"/>
              <a:ea typeface="HG丸ｺﾞｼｯｸM-PRO" pitchFamily="50" charset="-128"/>
              <a:cs typeface="+mn-cs"/>
            </a:rPr>
            <a:t>日まで</a:t>
          </a:r>
          <a:r>
            <a:rPr kumimoji="1" lang="ja-JP" altLang="en-US" sz="1200">
              <a:solidFill>
                <a:schemeClr val="dk1"/>
              </a:solidFill>
              <a:latin typeface="HG丸ｺﾞｼｯｸM-PRO" pitchFamily="50" charset="-128"/>
              <a:ea typeface="HG丸ｺﾞｼｯｸM-PRO" pitchFamily="50" charset="-128"/>
              <a:cs typeface="+mn-cs"/>
            </a:rPr>
            <a:t>に購入した場合（旧定額法）</a:t>
          </a:r>
          <a:endParaRPr lang="ja-JP" sz="1400">
            <a:latin typeface="HG丸ｺﾞｼｯｸM-PRO" pitchFamily="50" charset="-128"/>
            <a:ea typeface="HG丸ｺﾞｼｯｸM-PRO" pitchFamily="50" charset="-128"/>
          </a:endParaRPr>
        </a:p>
      </xdr:txBody>
    </xdr:sp>
    <xdr:clientData/>
  </xdr:twoCellAnchor>
  <xdr:twoCellAnchor>
    <xdr:from>
      <xdr:col>1</xdr:col>
      <xdr:colOff>152400</xdr:colOff>
      <xdr:row>31</xdr:row>
      <xdr:rowOff>123825</xdr:rowOff>
    </xdr:from>
    <xdr:to>
      <xdr:col>20</xdr:col>
      <xdr:colOff>57150</xdr:colOff>
      <xdr:row>32</xdr:row>
      <xdr:rowOff>180975</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bwMode="auto">
        <a:xfrm>
          <a:off x="342900" y="6600825"/>
          <a:ext cx="5124450" cy="3048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400" b="1">
              <a:latin typeface="HG丸ｺﾞｼｯｸM-PRO" pitchFamily="50" charset="-128"/>
              <a:ea typeface="HG丸ｺﾞｼｯｸM-PRO" pitchFamily="50" charset="-128"/>
            </a:rPr>
            <a:t>中古資産の耐用年数</a:t>
          </a:r>
          <a:r>
            <a:rPr kumimoji="1" lang="ja-JP" altLang="en-US" sz="1400">
              <a:latin typeface="HG丸ｺﾞｼｯｸM-PRO" pitchFamily="50" charset="-128"/>
              <a:ea typeface="HG丸ｺﾞｼｯｸM-PRO" pitchFamily="50" charset="-128"/>
            </a:rPr>
            <a:t>は</a:t>
          </a:r>
          <a:r>
            <a:rPr kumimoji="1" lang="en-US" altLang="ja-JP" sz="1400">
              <a:latin typeface="HG丸ｺﾞｼｯｸM-PRO" pitchFamily="50" charset="-128"/>
              <a:ea typeface="HG丸ｺﾞｼｯｸM-PRO" pitchFamily="50" charset="-128"/>
            </a:rPr>
            <a:t>P16 </a:t>
          </a:r>
          <a:r>
            <a:rPr kumimoji="1" lang="ja-JP" altLang="en-US" sz="1400">
              <a:latin typeface="HG丸ｺﾞｼｯｸM-PRO" pitchFamily="50" charset="-128"/>
              <a:ea typeface="HG丸ｺﾞｼｯｸM-PRO" pitchFamily="50" charset="-128"/>
            </a:rPr>
            <a:t>を参照してください！</a:t>
          </a:r>
        </a:p>
      </xdr:txBody>
    </xdr:sp>
    <xdr:clientData/>
  </xdr:twoCellAnchor>
  <xdr:twoCellAnchor>
    <xdr:from>
      <xdr:col>21</xdr:col>
      <xdr:colOff>209551</xdr:colOff>
      <xdr:row>0</xdr:row>
      <xdr:rowOff>57151</xdr:rowOff>
    </xdr:from>
    <xdr:to>
      <xdr:col>43</xdr:col>
      <xdr:colOff>57151</xdr:colOff>
      <xdr:row>2</xdr:row>
      <xdr:rowOff>9525</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bwMode="auto">
        <a:xfrm>
          <a:off x="5743576" y="57151"/>
          <a:ext cx="5600700" cy="704849"/>
        </a:xfrm>
        <a:prstGeom prst="rect">
          <a:avLst/>
        </a:prstGeom>
        <a:ln w="12700">
          <a:headEnd/>
          <a:tailEnd/>
        </a:ln>
        <a:effectLst>
          <a:glow rad="63500">
            <a:schemeClr val="accent1">
              <a:satMod val="175000"/>
              <a:alpha val="40000"/>
            </a:schemeClr>
          </a:glow>
        </a:effectLst>
      </xdr:spPr>
      <xdr:style>
        <a:lnRef idx="2">
          <a:schemeClr val="dk1"/>
        </a:lnRef>
        <a:fillRef idx="1">
          <a:schemeClr val="lt1"/>
        </a:fillRef>
        <a:effectRef idx="0">
          <a:schemeClr val="dk1"/>
        </a:effectRef>
        <a:fontRef idx="minor">
          <a:schemeClr val="dk1"/>
        </a:fontRef>
      </xdr:style>
      <xdr:txBody>
        <a:bodyPr lIns="360000" rtlCol="0" anchor="ctr"/>
        <a:lstStyle/>
        <a:p>
          <a:pPr algn="l"/>
          <a:r>
            <a:rPr kumimoji="1" lang="ja-JP" altLang="en-US" sz="1800">
              <a:latin typeface="HG丸ｺﾞｼｯｸM-PRO" pitchFamily="50" charset="-128"/>
              <a:ea typeface="HG丸ｺﾞｼｯｸM-PRO" pitchFamily="50" charset="-128"/>
            </a:rPr>
            <a:t>減価償却費を計上する場合は、固定資産税の償却資産申告を先に済ませてください。</a:t>
          </a:r>
          <a:endParaRPr kumimoji="1" lang="en-US" altLang="ja-JP" sz="1800">
            <a:latin typeface="HG丸ｺﾞｼｯｸM-PRO" pitchFamily="50" charset="-128"/>
            <a:ea typeface="HG丸ｺﾞｼｯｸM-PRO" pitchFamily="50" charset="-128"/>
          </a:endParaRPr>
        </a:p>
      </xdr:txBody>
    </xdr:sp>
    <xdr:clientData/>
  </xdr:twoCellAnchor>
  <xdr:twoCellAnchor>
    <xdr:from>
      <xdr:col>22</xdr:col>
      <xdr:colOff>38101</xdr:colOff>
      <xdr:row>0</xdr:row>
      <xdr:rowOff>180977</xdr:rowOff>
    </xdr:from>
    <xdr:to>
      <xdr:col>23</xdr:col>
      <xdr:colOff>76200</xdr:colOff>
      <xdr:row>0</xdr:row>
      <xdr:rowOff>342901</xdr:rowOff>
    </xdr:to>
    <xdr:sp macro="" textlink="">
      <xdr:nvSpPr>
        <xdr:cNvPr id="19" name="星 5 18">
          <a:extLst>
            <a:ext uri="{FF2B5EF4-FFF2-40B4-BE49-F238E27FC236}">
              <a16:creationId xmlns:a16="http://schemas.microsoft.com/office/drawing/2014/main" id="{00000000-0008-0000-0F00-000013000000}"/>
            </a:ext>
          </a:extLst>
        </xdr:cNvPr>
        <xdr:cNvSpPr/>
      </xdr:nvSpPr>
      <xdr:spPr bwMode="auto">
        <a:xfrm>
          <a:off x="5857876" y="180977"/>
          <a:ext cx="161924" cy="161924"/>
        </a:xfrm>
        <a:prstGeom prst="star5">
          <a:avLst/>
        </a:prstGeom>
        <a:solidFill>
          <a:schemeClr val="tx1"/>
        </a:solidFill>
        <a:ln>
          <a:headEnd/>
          <a:tailEnd/>
        </a:ln>
      </xdr:spPr>
      <xdr:style>
        <a:lnRef idx="2">
          <a:schemeClr val="dk1"/>
        </a:lnRef>
        <a:fillRef idx="1">
          <a:schemeClr val="lt1"/>
        </a:fillRef>
        <a:effectRef idx="0">
          <a:schemeClr val="dk1"/>
        </a:effectRef>
        <a:fontRef idx="minor">
          <a:schemeClr val="dk1"/>
        </a:fontRef>
      </xdr:style>
      <xdr:txBody>
        <a:bodyPr rtlCol="0" anchor="ctr"/>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47625</xdr:colOff>
      <xdr:row>8</xdr:row>
      <xdr:rowOff>38100</xdr:rowOff>
    </xdr:from>
    <xdr:to>
      <xdr:col>3</xdr:col>
      <xdr:colOff>428625</xdr:colOff>
      <xdr:row>8</xdr:row>
      <xdr:rowOff>209550</xdr:rowOff>
    </xdr:to>
    <xdr:sp macro="" textlink="">
      <xdr:nvSpPr>
        <xdr:cNvPr id="4012" name="Oval 2">
          <a:extLst>
            <a:ext uri="{FF2B5EF4-FFF2-40B4-BE49-F238E27FC236}">
              <a16:creationId xmlns:a16="http://schemas.microsoft.com/office/drawing/2014/main" id="{00000000-0008-0000-1000-0000AC0F0000}"/>
            </a:ext>
          </a:extLst>
        </xdr:cNvPr>
        <xdr:cNvSpPr>
          <a:spLocks noChangeArrowheads="1"/>
        </xdr:cNvSpPr>
      </xdr:nvSpPr>
      <xdr:spPr bwMode="auto">
        <a:xfrm>
          <a:off x="2466975" y="1704975"/>
          <a:ext cx="38100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8</xdr:row>
      <xdr:rowOff>200024</xdr:rowOff>
    </xdr:from>
    <xdr:to>
      <xdr:col>1</xdr:col>
      <xdr:colOff>200025</xdr:colOff>
      <xdr:row>10</xdr:row>
      <xdr:rowOff>57149</xdr:rowOff>
    </xdr:to>
    <xdr:sp macro="" textlink="">
      <xdr:nvSpPr>
        <xdr:cNvPr id="5" name="円/楕円 4">
          <a:extLst>
            <a:ext uri="{FF2B5EF4-FFF2-40B4-BE49-F238E27FC236}">
              <a16:creationId xmlns:a16="http://schemas.microsoft.com/office/drawing/2014/main" id="{00000000-0008-0000-1000-000005000000}"/>
            </a:ext>
          </a:extLst>
        </xdr:cNvPr>
        <xdr:cNvSpPr/>
      </xdr:nvSpPr>
      <xdr:spPr bwMode="auto">
        <a:xfrm>
          <a:off x="142875" y="1733549"/>
          <a:ext cx="371475" cy="352425"/>
        </a:xfrm>
        <a:prstGeom prst="ellipse">
          <a:avLst/>
        </a:prstGeom>
        <a:solidFill>
          <a:schemeClr val="bg1">
            <a:lumMod val="95000"/>
          </a:schemeClr>
        </a:solidFill>
        <a:ln w="12700" cmpd="thinThick">
          <a:solidFill>
            <a:srgbClr val="000000"/>
          </a:solidFill>
          <a:round/>
          <a:headEnd/>
          <a:tailEnd/>
        </a:ln>
      </xdr:spPr>
      <xdr:txBody>
        <a:bodyPr rtlCol="0" anchor="ctr"/>
        <a:lstStyle/>
        <a:p>
          <a:pPr algn="ctr"/>
          <a:r>
            <a:rPr kumimoji="1" lang="ja-JP" altLang="en-US" sz="1400">
              <a:latin typeface="HG丸ｺﾞｼｯｸM-PRO" pitchFamily="50" charset="-128"/>
              <a:ea typeface="HG丸ｺﾞｼｯｸM-PRO" pitchFamily="50" charset="-128"/>
            </a:rPr>
            <a:t>例</a:t>
          </a:r>
          <a:endParaRPr kumimoji="1" lang="en-US" altLang="ja-JP" sz="1400">
            <a:latin typeface="HG丸ｺﾞｼｯｸM-PRO" pitchFamily="50" charset="-128"/>
            <a:ea typeface="HG丸ｺﾞｼｯｸM-PRO" pitchFamily="50" charset="-128"/>
          </a:endParaRPr>
        </a:p>
      </xdr:txBody>
    </xdr:sp>
    <xdr:clientData/>
  </xdr:twoCellAnchor>
  <xdr:twoCellAnchor>
    <xdr:from>
      <xdr:col>3</xdr:col>
      <xdr:colOff>47625</xdr:colOff>
      <xdr:row>9</xdr:row>
      <xdr:rowOff>28575</xdr:rowOff>
    </xdr:from>
    <xdr:to>
      <xdr:col>3</xdr:col>
      <xdr:colOff>428625</xdr:colOff>
      <xdr:row>9</xdr:row>
      <xdr:rowOff>200025</xdr:rowOff>
    </xdr:to>
    <xdr:sp macro="" textlink="">
      <xdr:nvSpPr>
        <xdr:cNvPr id="4014" name="Oval 2">
          <a:extLst>
            <a:ext uri="{FF2B5EF4-FFF2-40B4-BE49-F238E27FC236}">
              <a16:creationId xmlns:a16="http://schemas.microsoft.com/office/drawing/2014/main" id="{00000000-0008-0000-1000-0000AE0F0000}"/>
            </a:ext>
          </a:extLst>
        </xdr:cNvPr>
        <xdr:cNvSpPr>
          <a:spLocks noChangeArrowheads="1"/>
        </xdr:cNvSpPr>
      </xdr:nvSpPr>
      <xdr:spPr bwMode="auto">
        <a:xfrm>
          <a:off x="2466975" y="1943100"/>
          <a:ext cx="38100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10</xdr:row>
      <xdr:rowOff>28575</xdr:rowOff>
    </xdr:from>
    <xdr:to>
      <xdr:col>3</xdr:col>
      <xdr:colOff>428625</xdr:colOff>
      <xdr:row>10</xdr:row>
      <xdr:rowOff>200025</xdr:rowOff>
    </xdr:to>
    <xdr:sp macro="" textlink="">
      <xdr:nvSpPr>
        <xdr:cNvPr id="4015" name="Oval 2">
          <a:extLst>
            <a:ext uri="{FF2B5EF4-FFF2-40B4-BE49-F238E27FC236}">
              <a16:creationId xmlns:a16="http://schemas.microsoft.com/office/drawing/2014/main" id="{00000000-0008-0000-1000-0000AF0F0000}"/>
            </a:ext>
          </a:extLst>
        </xdr:cNvPr>
        <xdr:cNvSpPr>
          <a:spLocks noChangeArrowheads="1"/>
        </xdr:cNvSpPr>
      </xdr:nvSpPr>
      <xdr:spPr bwMode="auto">
        <a:xfrm>
          <a:off x="2466975" y="2190750"/>
          <a:ext cx="38100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oneCellAnchor>
    <xdr:from>
      <xdr:col>8</xdr:col>
      <xdr:colOff>333376</xdr:colOff>
      <xdr:row>29</xdr:row>
      <xdr:rowOff>180975</xdr:rowOff>
    </xdr:from>
    <xdr:ext cx="5600700" cy="2526333"/>
    <xdr:sp macro="" textlink="">
      <xdr:nvSpPr>
        <xdr:cNvPr id="2" name="正方形/長方形 1">
          <a:extLst>
            <a:ext uri="{FF2B5EF4-FFF2-40B4-BE49-F238E27FC236}">
              <a16:creationId xmlns:a16="http://schemas.microsoft.com/office/drawing/2014/main" id="{00000000-0008-0000-1100-000002000000}"/>
            </a:ext>
          </a:extLst>
        </xdr:cNvPr>
        <xdr:cNvSpPr/>
      </xdr:nvSpPr>
      <xdr:spPr bwMode="auto">
        <a:xfrm>
          <a:off x="8153401" y="7019925"/>
          <a:ext cx="5600700" cy="252633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wrap="square" rtlCol="0" anchor="ctr">
          <a:spAutoFit/>
        </a:bodyPr>
        <a:lstStyle/>
        <a:p>
          <a:pPr algn="ctr"/>
          <a:r>
            <a:rPr lang="ja-JP" altLang="en-US" sz="1400" b="1" i="0" u="none" strike="noStrike">
              <a:solidFill>
                <a:schemeClr val="dk1"/>
              </a:solidFill>
              <a:latin typeface="HG丸ｺﾞｼｯｸM-PRO" pitchFamily="50" charset="-128"/>
              <a:ea typeface="HG丸ｺﾞｼｯｸM-PRO" pitchFamily="50" charset="-128"/>
              <a:cs typeface="+mn-cs"/>
            </a:rPr>
            <a:t>◎中古資産の耐用年数</a:t>
          </a:r>
          <a:endParaRPr lang="en-US" altLang="ja-JP" sz="1400">
            <a:latin typeface="HG丸ｺﾞｼｯｸM-PRO" pitchFamily="50" charset="-128"/>
            <a:ea typeface="HG丸ｺﾞｼｯｸM-PRO" pitchFamily="50" charset="-128"/>
          </a:endParaRPr>
        </a:p>
        <a:p>
          <a:pPr algn="ctr"/>
          <a:endParaRPr lang="en-US" altLang="ja-JP" sz="1100">
            <a:latin typeface="HG丸ｺﾞｼｯｸM-PRO" pitchFamily="50" charset="-128"/>
            <a:ea typeface="HG丸ｺﾞｼｯｸM-PRO" pitchFamily="50" charset="-128"/>
          </a:endParaRPr>
        </a:p>
        <a:p>
          <a:pPr algn="l"/>
          <a:r>
            <a:rPr lang="ja-JP" altLang="en-US" sz="1100" b="0" i="0" u="none" strike="noStrike">
              <a:solidFill>
                <a:schemeClr val="dk1"/>
              </a:solidFill>
              <a:latin typeface="HG丸ｺﾞｼｯｸM-PRO" pitchFamily="50" charset="-128"/>
              <a:ea typeface="HG丸ｺﾞｼｯｸM-PRO" pitchFamily="50" charset="-128"/>
              <a:cs typeface="+mn-cs"/>
            </a:rPr>
            <a:t>　中古資産の場合は、次の計算によって耐用年数とすることができます。</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r>
            <a:rPr lang="ja-JP" altLang="en-US" sz="1100" b="0" i="0" u="none" strike="noStrike">
              <a:solidFill>
                <a:schemeClr val="dk1"/>
              </a:solidFill>
              <a:latin typeface="HG丸ｺﾞｼｯｸM-PRO" pitchFamily="50" charset="-128"/>
              <a:ea typeface="HG丸ｺﾞｼｯｸM-PRO" pitchFamily="50" charset="-128"/>
              <a:cs typeface="+mn-cs"/>
            </a:rPr>
            <a:t>　</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１年未満の端数は切捨て、２年に満たない場合は２年とします。</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lnSpc>
              <a:spcPts val="1300"/>
            </a:lnSpc>
          </a:pPr>
          <a:r>
            <a:rPr lang="ja-JP" altLang="en-US" sz="1100" b="0" i="0" u="none" strike="noStrike">
              <a:solidFill>
                <a:schemeClr val="dk1"/>
              </a:solidFill>
              <a:latin typeface="HG丸ｺﾞｼｯｸM-PRO" pitchFamily="50" charset="-128"/>
              <a:ea typeface="HG丸ｺﾞｼｯｸM-PRO" pitchFamily="50" charset="-128"/>
              <a:cs typeface="+mn-cs"/>
            </a:rPr>
            <a:t>　①耐用年数を全部経過しているもの</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lnSpc>
              <a:spcPts val="1300"/>
            </a:lnSpc>
          </a:pPr>
          <a:r>
            <a:rPr lang="ja-JP" altLang="en-US" sz="1100" b="0" i="0" u="none" strike="noStrike">
              <a:solidFill>
                <a:schemeClr val="dk1"/>
              </a:solidFill>
              <a:latin typeface="HG丸ｺﾞｼｯｸM-PRO" pitchFamily="50" charset="-128"/>
              <a:ea typeface="HG丸ｺﾞｼｯｸM-PRO" pitchFamily="50" charset="-128"/>
              <a:cs typeface="+mn-cs"/>
            </a:rPr>
            <a:t>　　・法定耐用年数の</a:t>
          </a:r>
          <a:r>
            <a:rPr lang="en-US" altLang="ja-JP" sz="1100" b="0" i="0" u="none" strike="noStrike">
              <a:solidFill>
                <a:schemeClr val="dk1"/>
              </a:solidFill>
              <a:latin typeface="HG丸ｺﾞｼｯｸM-PRO" pitchFamily="50" charset="-128"/>
              <a:ea typeface="HG丸ｺﾞｼｯｸM-PRO" pitchFamily="50" charset="-128"/>
              <a:cs typeface="+mn-cs"/>
            </a:rPr>
            <a:t>20</a:t>
          </a:r>
          <a:r>
            <a:rPr lang="ja-JP" altLang="en-US" sz="1100" b="0" i="0" u="none" strike="noStrike">
              <a:solidFill>
                <a:schemeClr val="dk1"/>
              </a:solidFill>
              <a:latin typeface="HG丸ｺﾞｼｯｸM-PRO" pitchFamily="50" charset="-128"/>
              <a:ea typeface="HG丸ｺﾞｼｯｸM-PRO" pitchFamily="50" charset="-128"/>
              <a:cs typeface="+mn-cs"/>
            </a:rPr>
            <a:t>％</a:t>
          </a:r>
          <a:r>
            <a:rPr lang="ja-JP" altLang="en-US" sz="1100">
              <a:latin typeface="HG丸ｺﾞｼｯｸM-PRO" pitchFamily="50" charset="-128"/>
              <a:ea typeface="HG丸ｺﾞｼｯｸM-PRO" pitchFamily="50" charset="-128"/>
            </a:rPr>
            <a:t> </a:t>
          </a:r>
          <a:endParaRPr lang="en-US" altLang="ja-JP" sz="1100">
            <a:latin typeface="HG丸ｺﾞｼｯｸM-PRO" pitchFamily="50" charset="-128"/>
            <a:ea typeface="HG丸ｺﾞｼｯｸM-PRO" pitchFamily="50" charset="-128"/>
          </a:endParaRPr>
        </a:p>
        <a:p>
          <a:pPr algn="l"/>
          <a:r>
            <a:rPr lang="ja-JP" altLang="en-US" sz="1100" b="0" i="0" u="none" strike="noStrike">
              <a:solidFill>
                <a:schemeClr val="dk1"/>
              </a:solidFill>
              <a:latin typeface="HG丸ｺﾞｼｯｸM-PRO" pitchFamily="50" charset="-128"/>
              <a:ea typeface="HG丸ｺﾞｼｯｸM-PRO" pitchFamily="50" charset="-128"/>
              <a:cs typeface="+mn-cs"/>
            </a:rPr>
            <a:t>　　</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例</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　法定耐用年数７年の場合　　７年</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２０％＝１．４年　⇒ ２年</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lnSpc>
              <a:spcPts val="1300"/>
            </a:lnSpc>
          </a:pP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lnSpc>
              <a:spcPts val="1300"/>
            </a:lnSpc>
          </a:pPr>
          <a:r>
            <a:rPr lang="ja-JP" altLang="en-US" sz="1100" b="0" i="0" u="none" strike="noStrike">
              <a:solidFill>
                <a:schemeClr val="dk1"/>
              </a:solidFill>
              <a:latin typeface="HG丸ｺﾞｼｯｸM-PRO" pitchFamily="50" charset="-128"/>
              <a:ea typeface="HG丸ｺﾞｼｯｸM-PRO" pitchFamily="50" charset="-128"/>
              <a:cs typeface="+mn-cs"/>
            </a:rPr>
            <a:t>　②耐用年数の一部を経過しているもの</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r>
            <a:rPr lang="ja-JP" altLang="en-US" sz="1100" b="0" i="0" u="none" strike="noStrike">
              <a:solidFill>
                <a:schemeClr val="dk1"/>
              </a:solidFill>
              <a:latin typeface="HG丸ｺﾞｼｯｸM-PRO" pitchFamily="50" charset="-128"/>
              <a:ea typeface="HG丸ｺﾞｼｯｸM-PRO" pitchFamily="50" charset="-128"/>
              <a:cs typeface="+mn-cs"/>
            </a:rPr>
            <a:t>　　・法定耐用年数 －（ 経過年数 </a:t>
          </a:r>
          <a:r>
            <a:rPr lang="en-US" altLang="ja-JP" sz="1100" b="0" i="0" u="none" strike="noStrike">
              <a:solidFill>
                <a:schemeClr val="dk1"/>
              </a:solidFill>
              <a:latin typeface="HG丸ｺﾞｼｯｸM-PRO" pitchFamily="50" charset="-128"/>
              <a:ea typeface="HG丸ｺﾞｼｯｸM-PRO" pitchFamily="50" charset="-128"/>
              <a:cs typeface="+mn-cs"/>
            </a:rPr>
            <a:t>× 80</a:t>
          </a:r>
          <a:r>
            <a:rPr lang="ja-JP" altLang="en-US" sz="1100" b="0" i="0" u="none" strike="noStrike">
              <a:solidFill>
                <a:schemeClr val="dk1"/>
              </a:solidFill>
              <a:latin typeface="HG丸ｺﾞｼｯｸM-PRO" pitchFamily="50" charset="-128"/>
              <a:ea typeface="HG丸ｺﾞｼｯｸM-PRO" pitchFamily="50" charset="-128"/>
              <a:cs typeface="+mn-cs"/>
            </a:rPr>
            <a:t>％）</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algn="l">
            <a:lnSpc>
              <a:spcPts val="1300"/>
            </a:lnSpc>
          </a:pPr>
          <a:r>
            <a:rPr lang="ja-JP" altLang="en-US" sz="1100" b="0" i="0" u="none" strike="noStrike">
              <a:solidFill>
                <a:schemeClr val="dk1"/>
              </a:solidFill>
              <a:latin typeface="HG丸ｺﾞｼｯｸM-PRO" pitchFamily="50" charset="-128"/>
              <a:ea typeface="HG丸ｺﾞｼｯｸM-PRO" pitchFamily="50" charset="-128"/>
              <a:cs typeface="+mn-cs"/>
            </a:rPr>
            <a:t>　　</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例</a:t>
          </a:r>
          <a:r>
            <a:rPr lang="en-US" altLang="ja-JP" sz="1100" b="0" i="0" u="none" strike="noStrike">
              <a:solidFill>
                <a:schemeClr val="dk1"/>
              </a:solidFill>
              <a:latin typeface="HG丸ｺﾞｼｯｸM-PRO" pitchFamily="50" charset="-128"/>
              <a:ea typeface="HG丸ｺﾞｼｯｸM-PRO" pitchFamily="50" charset="-128"/>
              <a:cs typeface="+mn-cs"/>
            </a:rPr>
            <a:t>】</a:t>
          </a:r>
          <a:r>
            <a:rPr lang="ja-JP" altLang="en-US" sz="1100" b="0" i="0" u="none" strike="noStrike">
              <a:solidFill>
                <a:schemeClr val="dk1"/>
              </a:solidFill>
              <a:latin typeface="HG丸ｺﾞｼｯｸM-PRO" pitchFamily="50" charset="-128"/>
              <a:ea typeface="HG丸ｺﾞｼｯｸM-PRO" pitchFamily="50" charset="-128"/>
              <a:cs typeface="+mn-cs"/>
            </a:rPr>
            <a:t>　法定耐用年数７年、経過年数が３年の場合</a:t>
          </a:r>
          <a:r>
            <a:rPr lang="ja-JP" altLang="en-US" sz="1100">
              <a:latin typeface="HG丸ｺﾞｼｯｸM-PRO" pitchFamily="50" charset="-128"/>
              <a:ea typeface="HG丸ｺﾞｼｯｸM-PRO" pitchFamily="50" charset="-128"/>
            </a:rPr>
            <a:t> </a:t>
          </a:r>
          <a:endParaRPr lang="en-US" altLang="ja-JP" sz="1100">
            <a:latin typeface="HG丸ｺﾞｼｯｸM-PRO" pitchFamily="50" charset="-128"/>
            <a:ea typeface="HG丸ｺﾞｼｯｸM-PRO" pitchFamily="50" charset="-128"/>
          </a:endParaRPr>
        </a:p>
        <a:p>
          <a:pPr algn="l">
            <a:lnSpc>
              <a:spcPts val="1200"/>
            </a:lnSpc>
          </a:pPr>
          <a:r>
            <a:rPr lang="ja-JP" altLang="en-US" sz="1100" b="0" i="0" u="none" strike="noStrike">
              <a:solidFill>
                <a:schemeClr val="dk1"/>
              </a:solidFill>
              <a:latin typeface="HG丸ｺﾞｼｯｸM-PRO" pitchFamily="50" charset="-128"/>
              <a:ea typeface="HG丸ｺﾞｼｯｸM-PRO" pitchFamily="50" charset="-128"/>
              <a:cs typeface="+mn-cs"/>
            </a:rPr>
            <a:t>　　　７年 －（３年 </a:t>
          </a:r>
          <a:r>
            <a:rPr lang="en-US" altLang="ja-JP" sz="1100" b="0" i="0" u="none" strike="noStrike">
              <a:solidFill>
                <a:schemeClr val="dk1"/>
              </a:solidFill>
              <a:latin typeface="HG丸ｺﾞｼｯｸM-PRO" pitchFamily="50" charset="-128"/>
              <a:ea typeface="HG丸ｺﾞｼｯｸM-PRO" pitchFamily="50" charset="-128"/>
              <a:cs typeface="+mn-cs"/>
            </a:rPr>
            <a:t>×  </a:t>
          </a:r>
          <a:r>
            <a:rPr lang="ja-JP" altLang="en-US" sz="1100" b="0" i="0" u="none" strike="noStrike">
              <a:solidFill>
                <a:schemeClr val="dk1"/>
              </a:solidFill>
              <a:latin typeface="HG丸ｺﾞｼｯｸM-PRO" pitchFamily="50" charset="-128"/>
              <a:ea typeface="HG丸ｺﾞｼｯｸM-PRO" pitchFamily="50" charset="-128"/>
              <a:cs typeface="+mn-cs"/>
            </a:rPr>
            <a:t>８０％）＝ ４．６年　⇒ ４年</a:t>
          </a:r>
          <a:endParaRPr kumimoji="1" lang="ja-JP" altLang="en-US" sz="1050">
            <a:latin typeface="HG丸ｺﾞｼｯｸM-PRO" pitchFamily="50" charset="-128"/>
            <a:ea typeface="HG丸ｺﾞｼｯｸM-PRO" pitchFamily="50" charset="-128"/>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7</xdr:col>
      <xdr:colOff>619125</xdr:colOff>
      <xdr:row>2</xdr:row>
      <xdr:rowOff>104775</xdr:rowOff>
    </xdr:from>
    <xdr:to>
      <xdr:col>11</xdr:col>
      <xdr:colOff>1981200</xdr:colOff>
      <xdr:row>11</xdr:row>
      <xdr:rowOff>114300</xdr:rowOff>
    </xdr:to>
    <xdr:sp macro="" textlink="">
      <xdr:nvSpPr>
        <xdr:cNvPr id="7680" name="角丸四角形 4">
          <a:extLst>
            <a:ext uri="{FF2B5EF4-FFF2-40B4-BE49-F238E27FC236}">
              <a16:creationId xmlns:a16="http://schemas.microsoft.com/office/drawing/2014/main" id="{00000000-0008-0000-1200-0000001E0000}"/>
            </a:ext>
          </a:extLst>
        </xdr:cNvPr>
        <xdr:cNvSpPr>
          <a:spLocks noChangeArrowheads="1"/>
        </xdr:cNvSpPr>
      </xdr:nvSpPr>
      <xdr:spPr bwMode="auto">
        <a:xfrm>
          <a:off x="4495800" y="638175"/>
          <a:ext cx="5391150" cy="2066925"/>
        </a:xfrm>
        <a:prstGeom prst="roundRect">
          <a:avLst>
            <a:gd name="adj" fmla="val 6981"/>
          </a:avLst>
        </a:prstGeom>
        <a:noFill/>
        <a:ln w="19050" cmpd="thinThick">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1552575</xdr:colOff>
      <xdr:row>6</xdr:row>
      <xdr:rowOff>219075</xdr:rowOff>
    </xdr:from>
    <xdr:to>
      <xdr:col>10</xdr:col>
      <xdr:colOff>1933575</xdr:colOff>
      <xdr:row>7</xdr:row>
      <xdr:rowOff>219075</xdr:rowOff>
    </xdr:to>
    <xdr:sp macro="" textlink="">
      <xdr:nvSpPr>
        <xdr:cNvPr id="7681" name="AutoShape 5">
          <a:extLst>
            <a:ext uri="{FF2B5EF4-FFF2-40B4-BE49-F238E27FC236}">
              <a16:creationId xmlns:a16="http://schemas.microsoft.com/office/drawing/2014/main" id="{00000000-0008-0000-1200-0000011E0000}"/>
            </a:ext>
          </a:extLst>
        </xdr:cNvPr>
        <xdr:cNvSpPr>
          <a:spLocks noChangeArrowheads="1"/>
        </xdr:cNvSpPr>
      </xdr:nvSpPr>
      <xdr:spPr bwMode="auto">
        <a:xfrm>
          <a:off x="6924675" y="1666875"/>
          <a:ext cx="381000" cy="22860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7</xdr:col>
      <xdr:colOff>666751</xdr:colOff>
      <xdr:row>27</xdr:row>
      <xdr:rowOff>47625</xdr:rowOff>
    </xdr:from>
    <xdr:to>
      <xdr:col>11</xdr:col>
      <xdr:colOff>1990726</xdr:colOff>
      <xdr:row>30</xdr:row>
      <xdr:rowOff>38100</xdr:rowOff>
    </xdr:to>
    <xdr:sp macro="" textlink="">
      <xdr:nvSpPr>
        <xdr:cNvPr id="3" name="角丸四角形 2">
          <a:extLst>
            <a:ext uri="{FF2B5EF4-FFF2-40B4-BE49-F238E27FC236}">
              <a16:creationId xmlns:a16="http://schemas.microsoft.com/office/drawing/2014/main" id="{00000000-0008-0000-1200-000003000000}"/>
            </a:ext>
          </a:extLst>
        </xdr:cNvPr>
        <xdr:cNvSpPr/>
      </xdr:nvSpPr>
      <xdr:spPr bwMode="auto">
        <a:xfrm>
          <a:off x="4543426" y="6372225"/>
          <a:ext cx="5353050" cy="628650"/>
        </a:xfrm>
        <a:prstGeom prst="round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l">
            <a:lnSpc>
              <a:spcPts val="1400"/>
            </a:lnSpc>
          </a:pPr>
          <a:r>
            <a:rPr kumimoji="1" lang="ja-JP" altLang="en-US" sz="1100">
              <a:latin typeface="HG丸ｺﾞｼｯｸM-PRO" pitchFamily="50" charset="-128"/>
              <a:ea typeface="HG丸ｺﾞｼｯｸM-PRO" pitchFamily="50" charset="-128"/>
            </a:rPr>
            <a:t>白色申告において、</a:t>
          </a:r>
          <a:r>
            <a:rPr kumimoji="1" lang="en-US" altLang="ja-JP" sz="1200" b="1">
              <a:latin typeface="HG丸ｺﾞｼｯｸM-PRO" pitchFamily="50" charset="-128"/>
              <a:ea typeface="HG丸ｺﾞｼｯｸM-PRO" pitchFamily="50" charset="-128"/>
            </a:rPr>
            <a:t>1</a:t>
          </a:r>
          <a:r>
            <a:rPr kumimoji="1" lang="ja-JP" altLang="en-US" sz="1200" b="1">
              <a:latin typeface="HG丸ｺﾞｼｯｸM-PRO" pitchFamily="50" charset="-128"/>
              <a:ea typeface="HG丸ｺﾞｼｯｸM-PRO" pitchFamily="50" charset="-128"/>
            </a:rPr>
            <a:t>人当たりの専従者給与額が経営者の農業所得を超えることはありません！</a:t>
          </a:r>
          <a:r>
            <a:rPr kumimoji="1" lang="ja-JP" altLang="en-US" sz="1100" b="0">
              <a:latin typeface="HG丸ｺﾞｼｯｸM-PRO" pitchFamily="50" charset="-128"/>
              <a:ea typeface="HG丸ｺﾞｼｯｸM-PRO" pitchFamily="50" charset="-128"/>
            </a:rPr>
            <a:t>ご注意</a:t>
          </a:r>
          <a:r>
            <a:rPr kumimoji="1" lang="ja-JP" altLang="en-US" sz="1100">
              <a:latin typeface="HG丸ｺﾞｼｯｸM-PRO" pitchFamily="50" charset="-128"/>
              <a:ea typeface="HG丸ｺﾞｼｯｸM-PRO" pitchFamily="50" charset="-128"/>
            </a:rPr>
            <a:t>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104775</xdr:colOff>
      <xdr:row>19</xdr:row>
      <xdr:rowOff>76200</xdr:rowOff>
    </xdr:from>
    <xdr:to>
      <xdr:col>14</xdr:col>
      <xdr:colOff>561975</xdr:colOff>
      <xdr:row>26</xdr:row>
      <xdr:rowOff>142875</xdr:rowOff>
    </xdr:to>
    <xdr:sp macro="" textlink="">
      <xdr:nvSpPr>
        <xdr:cNvPr id="6146" name="WordArt 2">
          <a:extLst>
            <a:ext uri="{FF2B5EF4-FFF2-40B4-BE49-F238E27FC236}">
              <a16:creationId xmlns:a16="http://schemas.microsoft.com/office/drawing/2014/main" id="{00000000-0008-0000-1300-000002180000}"/>
            </a:ext>
          </a:extLst>
        </xdr:cNvPr>
        <xdr:cNvSpPr>
          <a:spLocks noChangeArrowheads="1" noChangeShapeType="1" noTextEdit="1"/>
        </xdr:cNvSpPr>
      </xdr:nvSpPr>
      <xdr:spPr bwMode="auto">
        <a:xfrm>
          <a:off x="104775" y="3333750"/>
          <a:ext cx="10058400" cy="1266825"/>
        </a:xfrm>
        <a:prstGeom prst="rect">
          <a:avLst/>
        </a:prstGeom>
      </xdr:spPr>
      <xdr:txBody>
        <a:bodyPr wrap="none" fromWordArt="1">
          <a:prstTxWarp prst="textPlain">
            <a:avLst>
              <a:gd name="adj" fmla="val 50000"/>
            </a:avLst>
          </a:prstTxWarp>
        </a:bodyPr>
        <a:lstStyle/>
        <a:p>
          <a:pPr algn="l" rtl="0"/>
          <a:r>
            <a:rPr lang="ja-JP" altLang="en-US" sz="3600" kern="10" spc="0">
              <a:ln w="9525">
                <a:noFill/>
                <a:round/>
                <a:headEnd/>
                <a:tailEnd/>
              </a:ln>
              <a:solidFill>
                <a:srgbClr val="000000"/>
              </a:solidFill>
              <a:effectLst/>
              <a:latin typeface="HG創英角ｺﾞｼｯｸUB"/>
              <a:ea typeface="HG創英角ｺﾞｼｯｸUB"/>
            </a:rPr>
            <a:t>こちらのノートは申告の時に</a:t>
          </a:r>
        </a:p>
        <a:p>
          <a:pPr algn="l" rtl="0"/>
          <a:r>
            <a:rPr lang="ja-JP" altLang="en-US" sz="3600" kern="10" spc="0">
              <a:ln w="9525">
                <a:noFill/>
                <a:round/>
                <a:headEnd/>
                <a:tailEnd/>
              </a:ln>
              <a:solidFill>
                <a:srgbClr val="000000"/>
              </a:solidFill>
              <a:effectLst/>
              <a:latin typeface="HG創英角ｺﾞｼｯｸUB"/>
              <a:ea typeface="HG創英角ｺﾞｼｯｸUB"/>
            </a:rPr>
            <a:t>領収書等と一緒に持ってきてください</a:t>
          </a:r>
        </a:p>
      </xdr:txBody>
    </xdr:sp>
    <xdr:clientData/>
  </xdr:twoCellAnchor>
  <xdr:twoCellAnchor>
    <xdr:from>
      <xdr:col>1</xdr:col>
      <xdr:colOff>257177</xdr:colOff>
      <xdr:row>2</xdr:row>
      <xdr:rowOff>161925</xdr:rowOff>
    </xdr:from>
    <xdr:to>
      <xdr:col>14</xdr:col>
      <xdr:colOff>571501</xdr:colOff>
      <xdr:row>17</xdr:row>
      <xdr:rowOff>66675</xdr:rowOff>
    </xdr:to>
    <xdr:sp macro="" textlink="">
      <xdr:nvSpPr>
        <xdr:cNvPr id="3" name="テキスト ボックス 2">
          <a:extLst>
            <a:ext uri="{FF2B5EF4-FFF2-40B4-BE49-F238E27FC236}">
              <a16:creationId xmlns:a16="http://schemas.microsoft.com/office/drawing/2014/main" id="{38F9B91C-E263-44E2-B98A-EF6AEEDFEC09}"/>
            </a:ext>
          </a:extLst>
        </xdr:cNvPr>
        <xdr:cNvSpPr txBox="1"/>
      </xdr:nvSpPr>
      <xdr:spPr>
        <a:xfrm>
          <a:off x="942977" y="504825"/>
          <a:ext cx="9229724" cy="24765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0"/>
            <a:t>帳簿の作成及び保存は、</a:t>
          </a:r>
          <a:r>
            <a:rPr kumimoji="1" lang="ja-JP" altLang="en-US" sz="2800" b="0" u="none"/>
            <a:t>白色・青色申告を問わず</a:t>
          </a:r>
          <a:endParaRPr kumimoji="1" lang="en-US" altLang="ja-JP" sz="2800" b="0" u="none"/>
        </a:p>
        <a:p>
          <a:r>
            <a:rPr kumimoji="1" lang="ja-JP" altLang="en-US" sz="2800" b="1" u="dbl"/>
            <a:t>平成</a:t>
          </a:r>
          <a:r>
            <a:rPr kumimoji="1" lang="en-US" altLang="ja-JP" sz="2800" b="1" u="dbl"/>
            <a:t>26</a:t>
          </a:r>
          <a:r>
            <a:rPr kumimoji="1" lang="ja-JP" altLang="en-US" sz="2800" b="1" u="dbl"/>
            <a:t>年から義務化されています</a:t>
          </a:r>
          <a:r>
            <a:rPr kumimoji="1" lang="ja-JP" altLang="en-US" sz="2800" b="0" u="dbl"/>
            <a:t>。</a:t>
          </a:r>
          <a:endParaRPr kumimoji="1" lang="en-US" altLang="ja-JP" sz="2800" u="dbl"/>
        </a:p>
        <a:p>
          <a:r>
            <a:rPr kumimoji="1" lang="ja-JP" altLang="en-US" sz="2800"/>
            <a:t>税務調査の際に提出を求められる場合があるので、</a:t>
          </a:r>
          <a:endParaRPr kumimoji="1" lang="en-US" altLang="ja-JP" sz="2800"/>
        </a:p>
        <a:p>
          <a:r>
            <a:rPr kumimoji="1" lang="ja-JP" altLang="en-US" sz="2800"/>
            <a:t>必ず作成して、関連資料含め</a:t>
          </a:r>
          <a:r>
            <a:rPr kumimoji="1" lang="en-US" altLang="ja-JP" sz="2800"/>
            <a:t>5</a:t>
          </a:r>
          <a:r>
            <a:rPr kumimoji="1" lang="ja-JP" altLang="en-US" sz="2800"/>
            <a:t>年間保存しましょう。</a:t>
          </a:r>
        </a:p>
      </xdr:txBody>
    </xdr:sp>
    <xdr:clientData/>
  </xdr:twoCellAnchor>
  <xdr:twoCellAnchor>
    <xdr:from>
      <xdr:col>0</xdr:col>
      <xdr:colOff>676274</xdr:colOff>
      <xdr:row>2</xdr:row>
      <xdr:rowOff>38099</xdr:rowOff>
    </xdr:from>
    <xdr:to>
      <xdr:col>14</xdr:col>
      <xdr:colOff>571499</xdr:colOff>
      <xdr:row>15</xdr:row>
      <xdr:rowOff>161924</xdr:rowOff>
    </xdr:to>
    <xdr:sp macro="" textlink="">
      <xdr:nvSpPr>
        <xdr:cNvPr id="5" name="四角形: 角を丸くする 4">
          <a:extLst>
            <a:ext uri="{FF2B5EF4-FFF2-40B4-BE49-F238E27FC236}">
              <a16:creationId xmlns:a16="http://schemas.microsoft.com/office/drawing/2014/main" id="{806990FD-043A-4F50-A859-1296D103FA40}"/>
            </a:ext>
          </a:extLst>
        </xdr:cNvPr>
        <xdr:cNvSpPr/>
      </xdr:nvSpPr>
      <xdr:spPr bwMode="auto">
        <a:xfrm>
          <a:off x="676274" y="380999"/>
          <a:ext cx="9496425" cy="2352675"/>
        </a:xfrm>
        <a:prstGeom prst="roundRect">
          <a:avLst/>
        </a:prstGeom>
        <a:noFill/>
        <a:ln w="57150" cmpd="thinThick">
          <a:solidFill>
            <a:srgbClr val="000000"/>
          </a:solidFill>
          <a:round/>
          <a:headEnd/>
          <a:tailEnd/>
        </a:ln>
      </xdr:spPr>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238125</xdr:rowOff>
    </xdr:from>
    <xdr:to>
      <xdr:col>6</xdr:col>
      <xdr:colOff>1657350</xdr:colOff>
      <xdr:row>31</xdr:row>
      <xdr:rowOff>104775</xdr:rowOff>
    </xdr:to>
    <xdr:sp macro="" textlink="">
      <xdr:nvSpPr>
        <xdr:cNvPr id="8962" name="AutoShape 1">
          <a:extLst>
            <a:ext uri="{FF2B5EF4-FFF2-40B4-BE49-F238E27FC236}">
              <a16:creationId xmlns:a16="http://schemas.microsoft.com/office/drawing/2014/main" id="{00000000-0008-0000-0100-000002230000}"/>
            </a:ext>
          </a:extLst>
        </xdr:cNvPr>
        <xdr:cNvSpPr>
          <a:spLocks noChangeArrowheads="1"/>
        </xdr:cNvSpPr>
      </xdr:nvSpPr>
      <xdr:spPr bwMode="auto">
        <a:xfrm>
          <a:off x="123825" y="238125"/>
          <a:ext cx="9239250" cy="6477000"/>
        </a:xfrm>
        <a:prstGeom prst="horizontalScroll">
          <a:avLst>
            <a:gd name="adj" fmla="val 2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276225</xdr:colOff>
      <xdr:row>3</xdr:row>
      <xdr:rowOff>161925</xdr:rowOff>
    </xdr:from>
    <xdr:to>
      <xdr:col>1</xdr:col>
      <xdr:colOff>533400</xdr:colOff>
      <xdr:row>9</xdr:row>
      <xdr:rowOff>66675</xdr:rowOff>
    </xdr:to>
    <xdr:sp macro="" textlink="">
      <xdr:nvSpPr>
        <xdr:cNvPr id="8963" name="左大かっこ 2">
          <a:extLst>
            <a:ext uri="{FF2B5EF4-FFF2-40B4-BE49-F238E27FC236}">
              <a16:creationId xmlns:a16="http://schemas.microsoft.com/office/drawing/2014/main" id="{00000000-0008-0000-0100-000003230000}"/>
            </a:ext>
          </a:extLst>
        </xdr:cNvPr>
        <xdr:cNvSpPr>
          <a:spLocks/>
        </xdr:cNvSpPr>
      </xdr:nvSpPr>
      <xdr:spPr bwMode="auto">
        <a:xfrm>
          <a:off x="628650" y="895350"/>
          <a:ext cx="257175" cy="1162050"/>
        </a:xfrm>
        <a:prstGeom prst="leftBracket">
          <a:avLst>
            <a:gd name="adj" fmla="val 0"/>
          </a:avLst>
        </a:prstGeom>
        <a:solidFill>
          <a:srgbClr val="FFFFFF"/>
        </a:solidFill>
        <a:ln w="19050" algn="ctr">
          <a:solidFill>
            <a:srgbClr val="000000"/>
          </a:solidFill>
          <a:round/>
          <a:headEnd/>
          <a:tailEnd/>
        </a:ln>
      </xdr:spPr>
    </xdr:sp>
    <xdr:clientData/>
  </xdr:twoCellAnchor>
  <xdr:twoCellAnchor>
    <xdr:from>
      <xdr:col>1</xdr:col>
      <xdr:colOff>152400</xdr:colOff>
      <xdr:row>4</xdr:row>
      <xdr:rowOff>104775</xdr:rowOff>
    </xdr:from>
    <xdr:to>
      <xdr:col>1</xdr:col>
      <xdr:colOff>409575</xdr:colOff>
      <xdr:row>8</xdr:row>
      <xdr:rowOff>142875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504825" y="1047750"/>
          <a:ext cx="257175" cy="8763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200" b="1">
              <a:latin typeface="HG丸ｺﾞｼｯｸM-PRO" pitchFamily="50" charset="-128"/>
              <a:ea typeface="HG丸ｺﾞｼｯｸM-PRO" pitchFamily="50" charset="-128"/>
            </a:rPr>
            <a:t>収　入</a:t>
          </a:r>
          <a:endParaRPr kumimoji="1" lang="ja-JP" altLang="en-US" sz="1100" b="1">
            <a:latin typeface="HG丸ｺﾞｼｯｸM-PRO" pitchFamily="50" charset="-128"/>
            <a:ea typeface="HG丸ｺﾞｼｯｸM-PRO" pitchFamily="50" charset="-128"/>
          </a:endParaRPr>
        </a:p>
      </xdr:txBody>
    </xdr:sp>
    <xdr:clientData/>
  </xdr:twoCellAnchor>
  <xdr:twoCellAnchor>
    <xdr:from>
      <xdr:col>1</xdr:col>
      <xdr:colOff>276225</xdr:colOff>
      <xdr:row>9</xdr:row>
      <xdr:rowOff>152400</xdr:rowOff>
    </xdr:from>
    <xdr:to>
      <xdr:col>1</xdr:col>
      <xdr:colOff>533400</xdr:colOff>
      <xdr:row>30</xdr:row>
      <xdr:rowOff>47625</xdr:rowOff>
    </xdr:to>
    <xdr:sp macro="" textlink="">
      <xdr:nvSpPr>
        <xdr:cNvPr id="8965" name="左大かっこ 4">
          <a:extLst>
            <a:ext uri="{FF2B5EF4-FFF2-40B4-BE49-F238E27FC236}">
              <a16:creationId xmlns:a16="http://schemas.microsoft.com/office/drawing/2014/main" id="{00000000-0008-0000-0100-000005230000}"/>
            </a:ext>
          </a:extLst>
        </xdr:cNvPr>
        <xdr:cNvSpPr>
          <a:spLocks/>
        </xdr:cNvSpPr>
      </xdr:nvSpPr>
      <xdr:spPr bwMode="auto">
        <a:xfrm>
          <a:off x="628650" y="2143125"/>
          <a:ext cx="257175" cy="4295775"/>
        </a:xfrm>
        <a:prstGeom prst="leftBracket">
          <a:avLst>
            <a:gd name="adj" fmla="val 0"/>
          </a:avLst>
        </a:prstGeom>
        <a:solidFill>
          <a:srgbClr val="FFFFFF"/>
        </a:solidFill>
        <a:ln w="19050" algn="ctr">
          <a:solidFill>
            <a:srgbClr val="000000"/>
          </a:solidFill>
          <a:round/>
          <a:headEnd/>
          <a:tailEnd/>
        </a:ln>
      </xdr:spPr>
    </xdr:sp>
    <xdr:clientData/>
  </xdr:twoCellAnchor>
  <xdr:twoCellAnchor>
    <xdr:from>
      <xdr:col>4</xdr:col>
      <xdr:colOff>238125</xdr:colOff>
      <xdr:row>2</xdr:row>
      <xdr:rowOff>0</xdr:rowOff>
    </xdr:from>
    <xdr:to>
      <xdr:col>4</xdr:col>
      <xdr:colOff>495300</xdr:colOff>
      <xdr:row>10</xdr:row>
      <xdr:rowOff>57150</xdr:rowOff>
    </xdr:to>
    <xdr:sp macro="" textlink="">
      <xdr:nvSpPr>
        <xdr:cNvPr id="8966" name="左大かっこ 5">
          <a:extLst>
            <a:ext uri="{FF2B5EF4-FFF2-40B4-BE49-F238E27FC236}">
              <a16:creationId xmlns:a16="http://schemas.microsoft.com/office/drawing/2014/main" id="{00000000-0008-0000-0100-000006230000}"/>
            </a:ext>
          </a:extLst>
        </xdr:cNvPr>
        <xdr:cNvSpPr>
          <a:spLocks/>
        </xdr:cNvSpPr>
      </xdr:nvSpPr>
      <xdr:spPr bwMode="auto">
        <a:xfrm>
          <a:off x="4752975" y="523875"/>
          <a:ext cx="257175" cy="1733550"/>
        </a:xfrm>
        <a:prstGeom prst="leftBracket">
          <a:avLst>
            <a:gd name="adj" fmla="val 0"/>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17</xdr:row>
      <xdr:rowOff>180975</xdr:rowOff>
    </xdr:from>
    <xdr:to>
      <xdr:col>1</xdr:col>
      <xdr:colOff>409575</xdr:colOff>
      <xdr:row>22</xdr:row>
      <xdr:rowOff>9525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504825" y="3848100"/>
          <a:ext cx="257175" cy="8763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100" b="1">
              <a:latin typeface="HG丸ｺﾞｼｯｸM-PRO" pitchFamily="50" charset="-128"/>
              <a:ea typeface="HG丸ｺﾞｼｯｸM-PRO" pitchFamily="50" charset="-128"/>
            </a:rPr>
            <a:t>経　費</a:t>
          </a:r>
        </a:p>
      </xdr:txBody>
    </xdr:sp>
    <xdr:clientData/>
  </xdr:twoCellAnchor>
  <xdr:twoCellAnchor>
    <xdr:from>
      <xdr:col>4</xdr:col>
      <xdr:colOff>114300</xdr:colOff>
      <xdr:row>4</xdr:row>
      <xdr:rowOff>0</xdr:rowOff>
    </xdr:from>
    <xdr:to>
      <xdr:col>4</xdr:col>
      <xdr:colOff>371475</xdr:colOff>
      <xdr:row>8</xdr:row>
      <xdr:rowOff>38100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4629150" y="942975"/>
          <a:ext cx="257175" cy="8763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r>
            <a:rPr kumimoji="1" lang="ja-JP" altLang="en-US" sz="1200" b="1">
              <a:latin typeface="HG丸ｺﾞｼｯｸM-PRO" pitchFamily="50" charset="-128"/>
              <a:ea typeface="HG丸ｺﾞｼｯｸM-PRO" pitchFamily="50" charset="-128"/>
            </a:rPr>
            <a:t>経　費</a:t>
          </a:r>
          <a:endParaRPr kumimoji="1" lang="ja-JP" altLang="en-US" sz="1100" b="1">
            <a:latin typeface="HG丸ｺﾞｼｯｸM-PRO" pitchFamily="50" charset="-128"/>
            <a:ea typeface="HG丸ｺﾞｼｯｸM-PRO" pitchFamily="50" charset="-128"/>
          </a:endParaRPr>
        </a:p>
      </xdr:txBody>
    </xdr:sp>
    <xdr:clientData/>
  </xdr:twoCellAnchor>
  <xdr:twoCellAnchor>
    <xdr:from>
      <xdr:col>4</xdr:col>
      <xdr:colOff>238125</xdr:colOff>
      <xdr:row>10</xdr:row>
      <xdr:rowOff>180975</xdr:rowOff>
    </xdr:from>
    <xdr:to>
      <xdr:col>4</xdr:col>
      <xdr:colOff>495300</xdr:colOff>
      <xdr:row>19</xdr:row>
      <xdr:rowOff>38100</xdr:rowOff>
    </xdr:to>
    <xdr:sp macro="" textlink="">
      <xdr:nvSpPr>
        <xdr:cNvPr id="8969" name="左大かっこ 8">
          <a:extLst>
            <a:ext uri="{FF2B5EF4-FFF2-40B4-BE49-F238E27FC236}">
              <a16:creationId xmlns:a16="http://schemas.microsoft.com/office/drawing/2014/main" id="{00000000-0008-0000-0100-000009230000}"/>
            </a:ext>
          </a:extLst>
        </xdr:cNvPr>
        <xdr:cNvSpPr>
          <a:spLocks/>
        </xdr:cNvSpPr>
      </xdr:nvSpPr>
      <xdr:spPr bwMode="auto">
        <a:xfrm>
          <a:off x="4752975" y="2381250"/>
          <a:ext cx="257175" cy="1743075"/>
        </a:xfrm>
        <a:prstGeom prst="leftBracket">
          <a:avLst>
            <a:gd name="adj" fmla="val 0"/>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114300</xdr:colOff>
      <xdr:row>13</xdr:row>
      <xdr:rowOff>0</xdr:rowOff>
    </xdr:from>
    <xdr:to>
      <xdr:col>4</xdr:col>
      <xdr:colOff>371475</xdr:colOff>
      <xdr:row>17</xdr:row>
      <xdr:rowOff>38100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4629150" y="2828925"/>
          <a:ext cx="257175" cy="8763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lnSpc>
              <a:spcPts val="1400"/>
            </a:lnSpc>
          </a:pPr>
          <a:r>
            <a:rPr kumimoji="1" lang="ja-JP" altLang="en-US" sz="1200" b="1">
              <a:latin typeface="HG丸ｺﾞｼｯｸM-PRO" pitchFamily="50" charset="-128"/>
              <a:ea typeface="HG丸ｺﾞｼｯｸM-PRO" pitchFamily="50" charset="-128"/>
            </a:rPr>
            <a:t>その他</a:t>
          </a:r>
          <a:endParaRPr kumimoji="1" lang="ja-JP" altLang="en-US" sz="1100" b="1">
            <a:latin typeface="HG丸ｺﾞｼｯｸM-PRO" pitchFamily="50" charset="-128"/>
            <a:ea typeface="HG丸ｺﾞｼｯｸM-PRO"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3</xdr:row>
      <xdr:rowOff>19050</xdr:rowOff>
    </xdr:from>
    <xdr:to>
      <xdr:col>5</xdr:col>
      <xdr:colOff>104775</xdr:colOff>
      <xdr:row>29</xdr:row>
      <xdr:rowOff>85725</xdr:rowOff>
    </xdr:to>
    <xdr:sp macro="" textlink="" fLocksText="0">
      <xdr:nvSpPr>
        <xdr:cNvPr id="4097" name="AutoShape 1">
          <a:extLst>
            <a:ext uri="{FF2B5EF4-FFF2-40B4-BE49-F238E27FC236}">
              <a16:creationId xmlns:a16="http://schemas.microsoft.com/office/drawing/2014/main" id="{00000000-0008-0000-0200-000001100000}"/>
            </a:ext>
          </a:extLst>
        </xdr:cNvPr>
        <xdr:cNvSpPr>
          <a:spLocks noChangeArrowheads="1"/>
        </xdr:cNvSpPr>
      </xdr:nvSpPr>
      <xdr:spPr bwMode="auto">
        <a:xfrm>
          <a:off x="114300" y="742950"/>
          <a:ext cx="4133850" cy="5400675"/>
        </a:xfrm>
        <a:prstGeom prst="foldedCorner">
          <a:avLst>
            <a:gd name="adj" fmla="val 5954"/>
          </a:avLst>
        </a:prstGeom>
        <a:solidFill>
          <a:srgbClr val="FFFFFF"/>
        </a:solidFill>
        <a:ln w="9525">
          <a:solidFill>
            <a:srgbClr val="000000"/>
          </a:solidFill>
          <a:round/>
          <a:headEnd/>
          <a:tailEnd/>
        </a:ln>
      </xdr:spPr>
      <xdr:txBody>
        <a:bodyPr vertOverflow="clip" wrap="square" lIns="45720" tIns="22860" rIns="0" bIns="0" anchor="t" upright="1"/>
        <a:lstStyle/>
        <a:p>
          <a:pPr algn="l" rtl="0">
            <a:lnSpc>
              <a:spcPts val="1700"/>
            </a:lnSpc>
            <a:defRPr sz="1000"/>
          </a:pPr>
          <a:endParaRPr lang="ja-JP" altLang="en-US" sz="1400" b="1" i="0" strike="noStrike">
            <a:solidFill>
              <a:srgbClr val="000000"/>
            </a:solidFill>
            <a:latin typeface="HG丸ｺﾞｼｯｸM-PRO"/>
            <a:ea typeface="HG丸ｺﾞｼｯｸM-PRO"/>
          </a:endParaRPr>
        </a:p>
        <a:p>
          <a:pPr algn="l" rtl="0">
            <a:lnSpc>
              <a:spcPts val="1700"/>
            </a:lnSpc>
            <a:defRPr sz="1000"/>
          </a:pPr>
          <a:r>
            <a:rPr lang="ja-JP" altLang="en-US" sz="1400" b="1" i="0" strike="noStrike">
              <a:solidFill>
                <a:srgbClr val="000000"/>
              </a:solidFill>
              <a:latin typeface="HG丸ｺﾞｼｯｸM-PRO"/>
              <a:ea typeface="HG丸ｺﾞｼｯｸM-PRO"/>
            </a:rPr>
            <a:t>◎ </a:t>
          </a:r>
          <a:r>
            <a:rPr lang="en-US" altLang="ja-JP" sz="1400" b="1" i="0" strike="noStrike">
              <a:solidFill>
                <a:srgbClr val="000000"/>
              </a:solidFill>
              <a:latin typeface="HG丸ｺﾞｼｯｸM-PRO"/>
              <a:ea typeface="HG丸ｺﾞｼｯｸM-PRO"/>
            </a:rPr>
            <a:t>『</a:t>
          </a:r>
          <a:r>
            <a:rPr lang="ja-JP" altLang="en-US" sz="1400" b="1" i="0" strike="noStrike">
              <a:solidFill>
                <a:srgbClr val="000000"/>
              </a:solidFill>
              <a:latin typeface="HG丸ｺﾞｼｯｸM-PRO"/>
              <a:ea typeface="HG丸ｺﾞｼｯｸM-PRO"/>
            </a:rPr>
            <a:t>収支計算</a:t>
          </a:r>
          <a:r>
            <a:rPr lang="en-US" altLang="ja-JP" sz="1400" b="1" i="0" strike="noStrike">
              <a:solidFill>
                <a:srgbClr val="000000"/>
              </a:solidFill>
              <a:latin typeface="HG丸ｺﾞｼｯｸM-PRO"/>
              <a:ea typeface="HG丸ｺﾞｼｯｸM-PRO"/>
            </a:rPr>
            <a:t>』</a:t>
          </a:r>
          <a:r>
            <a:rPr lang="ja-JP" altLang="en-US" sz="1400" b="1" i="0" strike="noStrike">
              <a:solidFill>
                <a:srgbClr val="000000"/>
              </a:solidFill>
              <a:latin typeface="HG丸ｺﾞｼｯｸM-PRO"/>
              <a:ea typeface="HG丸ｺﾞｼｯｸM-PRO"/>
            </a:rPr>
            <a:t>とは？　</a:t>
          </a:r>
          <a:endParaRPr lang="ja-JP" altLang="en-US" sz="1100" b="0" i="0" strike="noStrike">
            <a:solidFill>
              <a:srgbClr val="000000"/>
            </a:solidFill>
            <a:latin typeface="HG丸ｺﾞｼｯｸM-PRO"/>
            <a:ea typeface="HG丸ｺﾞｼｯｸM-PRO"/>
          </a:endParaRP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500"/>
            </a:lnSpc>
            <a:defRPr sz="1000"/>
          </a:pPr>
          <a:r>
            <a:rPr lang="ja-JP" altLang="en-US" sz="1200" b="0" i="0" strike="noStrike">
              <a:solidFill>
                <a:srgbClr val="000000"/>
              </a:solidFill>
              <a:latin typeface="HG丸ｺﾞｼｯｸM-PRO"/>
              <a:ea typeface="HG丸ｺﾞｼｯｸM-PRO"/>
            </a:rPr>
            <a:t>・</a:t>
          </a:r>
          <a:r>
            <a:rPr lang="en-US" altLang="ja-JP" sz="1200" b="0" i="0" strike="noStrike">
              <a:solidFill>
                <a:srgbClr val="000000"/>
              </a:solidFill>
              <a:latin typeface="HG丸ｺﾞｼｯｸM-PRO"/>
              <a:ea typeface="HG丸ｺﾞｼｯｸM-PRO"/>
            </a:rPr>
            <a:t>『</a:t>
          </a:r>
          <a:r>
            <a:rPr lang="ja-JP" altLang="en-US" sz="1200" b="0" i="0" strike="noStrike">
              <a:solidFill>
                <a:srgbClr val="000000"/>
              </a:solidFill>
              <a:latin typeface="HG丸ｺﾞｼｯｸM-PRO"/>
              <a:ea typeface="HG丸ｺﾞｼｯｸM-PRO"/>
            </a:rPr>
            <a:t>農業所得</a:t>
          </a:r>
          <a:r>
            <a:rPr lang="en-US" altLang="ja-JP" sz="1200" b="0" i="0" strike="noStrike">
              <a:solidFill>
                <a:srgbClr val="000000"/>
              </a:solidFill>
              <a:latin typeface="HG丸ｺﾞｼｯｸM-PRO"/>
              <a:ea typeface="HG丸ｺﾞｼｯｸM-PRO"/>
            </a:rPr>
            <a:t>』</a:t>
          </a:r>
          <a:r>
            <a:rPr lang="ja-JP" altLang="en-US" sz="1200" b="0" i="0" strike="noStrike">
              <a:solidFill>
                <a:srgbClr val="000000"/>
              </a:solidFill>
              <a:latin typeface="HG丸ｺﾞｼｯｸM-PRO"/>
              <a:ea typeface="HG丸ｺﾞｼｯｸM-PRO"/>
            </a:rPr>
            <a:t>の計算は、</a:t>
          </a:r>
        </a:p>
        <a:p>
          <a:pPr algn="l" rtl="0">
            <a:lnSpc>
              <a:spcPts val="1500"/>
            </a:lnSpc>
            <a:defRPr sz="1000"/>
          </a:pPr>
          <a:endParaRPr lang="ja-JP" altLang="en-US" sz="1200" b="0" i="0" strike="noStrike">
            <a:solidFill>
              <a:srgbClr val="000000"/>
            </a:solidFill>
            <a:latin typeface="HG丸ｺﾞｼｯｸM-PRO"/>
            <a:ea typeface="HG丸ｺﾞｼｯｸM-PRO"/>
          </a:endParaRPr>
        </a:p>
        <a:p>
          <a:pPr algn="l" rtl="0">
            <a:lnSpc>
              <a:spcPts val="1500"/>
            </a:lnSpc>
            <a:defRPr sz="1000"/>
          </a:pPr>
          <a:r>
            <a:rPr lang="ja-JP" altLang="en-US" sz="1200" b="0" i="0" strike="noStrike">
              <a:solidFill>
                <a:srgbClr val="000000"/>
              </a:solidFill>
              <a:latin typeface="HG丸ｺﾞｼｯｸM-PRO"/>
              <a:ea typeface="HG丸ｺﾞｼｯｸM-PRO"/>
            </a:rPr>
            <a:t>その年の</a:t>
          </a:r>
          <a:r>
            <a:rPr lang="en-US" altLang="ja-JP" sz="1200" b="0" i="0" strike="noStrike">
              <a:solidFill>
                <a:srgbClr val="000000"/>
              </a:solidFill>
              <a:latin typeface="HG丸ｺﾞｼｯｸM-PRO"/>
              <a:ea typeface="HG丸ｺﾞｼｯｸM-PRO"/>
            </a:rPr>
            <a:t>1</a:t>
          </a:r>
          <a:r>
            <a:rPr lang="ja-JP" altLang="en-US" sz="1200" b="0" i="0" strike="noStrike">
              <a:solidFill>
                <a:srgbClr val="000000"/>
              </a:solidFill>
              <a:latin typeface="HG丸ｺﾞｼｯｸM-PRO"/>
              <a:ea typeface="HG丸ｺﾞｼｯｸM-PRO"/>
            </a:rPr>
            <a:t>月</a:t>
          </a:r>
          <a:r>
            <a:rPr lang="en-US" altLang="ja-JP" sz="1200" b="0" i="0" strike="noStrike">
              <a:solidFill>
                <a:srgbClr val="000000"/>
              </a:solidFill>
              <a:latin typeface="HG丸ｺﾞｼｯｸM-PRO"/>
              <a:ea typeface="HG丸ｺﾞｼｯｸM-PRO"/>
            </a:rPr>
            <a:t>1</a:t>
          </a:r>
          <a:r>
            <a:rPr lang="ja-JP" altLang="en-US" sz="1200" b="0" i="0" strike="noStrike">
              <a:solidFill>
                <a:srgbClr val="000000"/>
              </a:solidFill>
              <a:latin typeface="HG丸ｺﾞｼｯｸM-PRO"/>
              <a:ea typeface="HG丸ｺﾞｼｯｸM-PRO"/>
            </a:rPr>
            <a:t>日から</a:t>
          </a:r>
          <a:r>
            <a:rPr lang="en-US" altLang="ja-JP" sz="1200" b="0" i="0" strike="noStrike">
              <a:solidFill>
                <a:srgbClr val="000000"/>
              </a:solidFill>
              <a:latin typeface="HG丸ｺﾞｼｯｸM-PRO"/>
              <a:ea typeface="HG丸ｺﾞｼｯｸM-PRO"/>
            </a:rPr>
            <a:t>12</a:t>
          </a:r>
          <a:r>
            <a:rPr lang="ja-JP" altLang="en-US" sz="1200" b="0" i="0" strike="noStrike">
              <a:solidFill>
                <a:srgbClr val="000000"/>
              </a:solidFill>
              <a:latin typeface="HG丸ｺﾞｼｯｸM-PRO"/>
              <a:ea typeface="HG丸ｺﾞｼｯｸM-PRO"/>
            </a:rPr>
            <a:t>月</a:t>
          </a:r>
          <a:r>
            <a:rPr lang="en-US" altLang="ja-JP" sz="1200" b="0" i="0" strike="noStrike">
              <a:solidFill>
                <a:srgbClr val="000000"/>
              </a:solidFill>
              <a:latin typeface="HG丸ｺﾞｼｯｸM-PRO"/>
              <a:ea typeface="HG丸ｺﾞｼｯｸM-PRO"/>
            </a:rPr>
            <a:t>31</a:t>
          </a:r>
          <a:r>
            <a:rPr lang="ja-JP" altLang="en-US" sz="1200" b="0" i="0" strike="noStrike">
              <a:solidFill>
                <a:srgbClr val="000000"/>
              </a:solidFill>
              <a:latin typeface="HG丸ｺﾞｼｯｸM-PRO"/>
              <a:ea typeface="HG丸ｺﾞｼｯｸM-PRO"/>
            </a:rPr>
            <a:t>日までの１年間の収入</a:t>
          </a:r>
        </a:p>
        <a:p>
          <a:pPr algn="l" rtl="0">
            <a:lnSpc>
              <a:spcPts val="1500"/>
            </a:lnSpc>
            <a:defRPr sz="1000"/>
          </a:pPr>
          <a:r>
            <a:rPr lang="ja-JP" altLang="en-US" sz="1200" b="0" i="0" strike="noStrike">
              <a:solidFill>
                <a:srgbClr val="000000"/>
              </a:solidFill>
              <a:latin typeface="HG丸ｺﾞｼｯｸM-PRO"/>
              <a:ea typeface="HG丸ｺﾞｼｯｸM-PRO"/>
            </a:rPr>
            <a:t>金額から、かかった経費を引いたものです。収入から</a:t>
          </a:r>
        </a:p>
        <a:p>
          <a:pPr algn="l" rtl="0">
            <a:lnSpc>
              <a:spcPts val="1500"/>
            </a:lnSpc>
            <a:defRPr sz="1000"/>
          </a:pPr>
          <a:r>
            <a:rPr lang="ja-JP" altLang="en-US" sz="1200" b="0" i="0" strike="noStrike">
              <a:solidFill>
                <a:srgbClr val="000000"/>
              </a:solidFill>
              <a:latin typeface="HG丸ｺﾞｼｯｸM-PRO"/>
              <a:ea typeface="HG丸ｺﾞｼｯｸM-PRO"/>
            </a:rPr>
            <a:t>支出を引く</a:t>
          </a:r>
          <a:r>
            <a:rPr lang="en-US" altLang="ja-JP" sz="1200" b="0" i="0" strike="noStrike">
              <a:solidFill>
                <a:srgbClr val="000000"/>
              </a:solidFill>
              <a:latin typeface="HG丸ｺﾞｼｯｸM-PRO"/>
              <a:ea typeface="HG丸ｺﾞｼｯｸM-PRO"/>
            </a:rPr>
            <a:t>『</a:t>
          </a:r>
          <a:r>
            <a:rPr lang="ja-JP" altLang="en-US" sz="1200" b="0" i="0" strike="noStrike">
              <a:solidFill>
                <a:srgbClr val="000000"/>
              </a:solidFill>
              <a:latin typeface="HG丸ｺﾞｼｯｸM-PRO"/>
              <a:ea typeface="HG丸ｺﾞｼｯｸM-PRO"/>
            </a:rPr>
            <a:t>収支計算</a:t>
          </a:r>
          <a:r>
            <a:rPr lang="en-US" altLang="ja-JP" sz="1200" b="0" i="0" strike="noStrike">
              <a:solidFill>
                <a:srgbClr val="000000"/>
              </a:solidFill>
              <a:latin typeface="HG丸ｺﾞｼｯｸM-PRO"/>
              <a:ea typeface="HG丸ｺﾞｼｯｸM-PRO"/>
            </a:rPr>
            <a:t>』</a:t>
          </a:r>
          <a:r>
            <a:rPr lang="ja-JP" altLang="en-US" sz="1200" b="0" i="0" strike="noStrike">
              <a:solidFill>
                <a:srgbClr val="000000"/>
              </a:solidFill>
              <a:latin typeface="HG丸ｺﾞｼｯｸM-PRO"/>
              <a:ea typeface="HG丸ｺﾞｼｯｸM-PRO"/>
            </a:rPr>
            <a:t>で計算します。</a:t>
          </a: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300"/>
            </a:lnSpc>
            <a:defRPr sz="1000"/>
          </a:pPr>
          <a:endParaRPr lang="ja-JP" altLang="en-US" sz="1100" b="0" i="0" strike="noStrike">
            <a:solidFill>
              <a:srgbClr val="000000"/>
            </a:solidFill>
            <a:latin typeface="HG丸ｺﾞｼｯｸM-PRO"/>
            <a:ea typeface="HG丸ｺﾞｼｯｸM-PRO"/>
          </a:endParaRPr>
        </a:p>
        <a:p>
          <a:pPr algn="l" rtl="0">
            <a:lnSpc>
              <a:spcPts val="1700"/>
            </a:lnSpc>
            <a:defRPr sz="1000"/>
          </a:pPr>
          <a:endParaRPr lang="en-US" altLang="ja-JP" sz="1400" b="1" i="0" strike="noStrike">
            <a:solidFill>
              <a:srgbClr val="000000"/>
            </a:solidFill>
            <a:latin typeface="HG丸ｺﾞｼｯｸM-PRO"/>
            <a:ea typeface="HG丸ｺﾞｼｯｸM-PRO"/>
          </a:endParaRPr>
        </a:p>
        <a:p>
          <a:pPr algn="l" rtl="0">
            <a:lnSpc>
              <a:spcPts val="1700"/>
            </a:lnSpc>
            <a:defRPr sz="1000"/>
          </a:pPr>
          <a:r>
            <a:rPr lang="ja-JP" altLang="en-US" sz="1400" b="1" i="0" strike="noStrike">
              <a:solidFill>
                <a:srgbClr val="000000"/>
              </a:solidFill>
              <a:latin typeface="HG丸ｺﾞｼｯｸM-PRO"/>
              <a:ea typeface="HG丸ｺﾞｼｯｸM-PRO"/>
            </a:rPr>
            <a:t>◎ </a:t>
          </a:r>
          <a:r>
            <a:rPr lang="en-US" altLang="ja-JP" sz="1400" b="1" i="0" strike="noStrike">
              <a:solidFill>
                <a:srgbClr val="000000"/>
              </a:solidFill>
              <a:latin typeface="HG丸ｺﾞｼｯｸM-PRO"/>
              <a:ea typeface="HG丸ｺﾞｼｯｸM-PRO"/>
            </a:rPr>
            <a:t>『</a:t>
          </a:r>
          <a:r>
            <a:rPr lang="ja-JP" altLang="en-US" sz="1400" b="1" i="0" strike="noStrike">
              <a:solidFill>
                <a:srgbClr val="000000"/>
              </a:solidFill>
              <a:latin typeface="HG丸ｺﾞｼｯｸM-PRO"/>
              <a:ea typeface="HG丸ｺﾞｼｯｸM-PRO"/>
            </a:rPr>
            <a:t>収支計算</a:t>
          </a:r>
          <a:r>
            <a:rPr lang="en-US" altLang="ja-JP" sz="1400" b="1" i="0" strike="noStrike">
              <a:solidFill>
                <a:srgbClr val="000000"/>
              </a:solidFill>
              <a:latin typeface="HG丸ｺﾞｼｯｸM-PRO"/>
              <a:ea typeface="HG丸ｺﾞｼｯｸM-PRO"/>
            </a:rPr>
            <a:t>』</a:t>
          </a:r>
          <a:r>
            <a:rPr lang="ja-JP" altLang="en-US" sz="1400" b="1" i="0" strike="noStrike">
              <a:solidFill>
                <a:srgbClr val="000000"/>
              </a:solidFill>
              <a:latin typeface="HG丸ｺﾞｼｯｸM-PRO"/>
              <a:ea typeface="HG丸ｺﾞｼｯｸM-PRO"/>
            </a:rPr>
            <a:t>を行うには？</a:t>
          </a:r>
          <a:endParaRPr lang="ja-JP" altLang="en-US" sz="1100" b="0" i="0" strike="noStrike">
            <a:solidFill>
              <a:srgbClr val="000000"/>
            </a:solidFill>
            <a:latin typeface="HG丸ｺﾞｼｯｸM-PRO"/>
            <a:ea typeface="HG丸ｺﾞｼｯｸM-PRO"/>
          </a:endParaRPr>
        </a:p>
        <a:p>
          <a:pPr algn="l" rtl="0">
            <a:defRPr sz="1000"/>
          </a:pPr>
          <a:r>
            <a:rPr lang="ja-JP" altLang="en-US" sz="1100" b="0" i="0" strike="noStrike">
              <a:solidFill>
                <a:srgbClr val="000000"/>
              </a:solidFill>
              <a:latin typeface="HG丸ｺﾞｼｯｸM-PRO"/>
              <a:ea typeface="HG丸ｺﾞｼｯｸM-PRO"/>
            </a:rPr>
            <a:t>　</a:t>
          </a:r>
        </a:p>
        <a:p>
          <a:pPr algn="l" rtl="0">
            <a:lnSpc>
              <a:spcPts val="1500"/>
            </a:lnSpc>
            <a:defRPr sz="1000"/>
          </a:pPr>
          <a:r>
            <a:rPr lang="ja-JP" altLang="en-US" sz="1100" b="0" i="0" strike="noStrike">
              <a:solidFill>
                <a:srgbClr val="000000"/>
              </a:solidFill>
              <a:latin typeface="HG丸ｺﾞｼｯｸM-PRO"/>
              <a:ea typeface="HG丸ｺﾞｼｯｸM-PRO"/>
            </a:rPr>
            <a:t>　</a:t>
          </a:r>
          <a:r>
            <a:rPr lang="ja-JP" altLang="en-US" sz="1200" b="0" i="0" strike="noStrike">
              <a:solidFill>
                <a:srgbClr val="000000"/>
              </a:solidFill>
              <a:latin typeface="HG丸ｺﾞｼｯｸM-PRO"/>
              <a:ea typeface="HG丸ｺﾞｼｯｸM-PRO"/>
            </a:rPr>
            <a:t>・収入金額とかかった経費の金額がわかる領収書な</a:t>
          </a:r>
        </a:p>
        <a:p>
          <a:pPr algn="l" rtl="0">
            <a:lnSpc>
              <a:spcPts val="1500"/>
            </a:lnSpc>
            <a:defRPr sz="1000"/>
          </a:pPr>
          <a:r>
            <a:rPr lang="ja-JP" altLang="en-US" sz="1200" b="0" i="0" strike="noStrike">
              <a:solidFill>
                <a:srgbClr val="000000"/>
              </a:solidFill>
              <a:latin typeface="HG丸ｺﾞｼｯｸM-PRO"/>
              <a:ea typeface="HG丸ｺﾞｼｯｸM-PRO"/>
            </a:rPr>
            <a:t>　　どを取っておき、書き出すことが必要です。</a:t>
          </a:r>
        </a:p>
        <a:p>
          <a:pPr algn="l" rtl="0">
            <a:lnSpc>
              <a:spcPts val="1500"/>
            </a:lnSpc>
            <a:defRPr sz="1000"/>
          </a:pPr>
          <a:r>
            <a:rPr lang="ja-JP" altLang="en-US" sz="1200" b="0" i="0" strike="noStrike">
              <a:solidFill>
                <a:srgbClr val="000000"/>
              </a:solidFill>
              <a:latin typeface="HG丸ｺﾞｼｯｸM-PRO"/>
              <a:ea typeface="HG丸ｺﾞｼｯｸM-PRO"/>
            </a:rPr>
            <a:t>　</a:t>
          </a:r>
        </a:p>
        <a:p>
          <a:pPr algn="l" rtl="0">
            <a:lnSpc>
              <a:spcPts val="1500"/>
            </a:lnSpc>
            <a:defRPr sz="1000"/>
          </a:pPr>
          <a:r>
            <a:rPr lang="ja-JP" altLang="en-US" sz="1200" b="0" i="0" strike="noStrike">
              <a:solidFill>
                <a:srgbClr val="000000"/>
              </a:solidFill>
              <a:latin typeface="HG丸ｺﾞｼｯｸM-PRO"/>
              <a:ea typeface="HG丸ｺﾞｼｯｸM-PRO"/>
            </a:rPr>
            <a:t>　・それぞれの項目に分けて１年間の集計を行い、そ</a:t>
          </a:r>
        </a:p>
        <a:p>
          <a:pPr algn="l" rtl="0">
            <a:lnSpc>
              <a:spcPts val="1400"/>
            </a:lnSpc>
            <a:defRPr sz="1000"/>
          </a:pPr>
          <a:r>
            <a:rPr lang="ja-JP" altLang="en-US" sz="1200" b="0" i="0" strike="noStrike">
              <a:solidFill>
                <a:srgbClr val="000000"/>
              </a:solidFill>
              <a:latin typeface="HG丸ｺﾞｼｯｸM-PRO"/>
              <a:ea typeface="HG丸ｺﾞｼｯｸM-PRO"/>
            </a:rPr>
            <a:t>　　れをもとに収入と支出の内訳書を作ってください。</a:t>
          </a:r>
        </a:p>
        <a:p>
          <a:pPr algn="l" rtl="0">
            <a:lnSpc>
              <a:spcPts val="1500"/>
            </a:lnSpc>
            <a:defRPr sz="1000"/>
          </a:pPr>
          <a:r>
            <a:rPr lang="ja-JP" altLang="en-US" sz="1200" b="0" i="0" strike="noStrike">
              <a:solidFill>
                <a:srgbClr val="000000"/>
              </a:solidFill>
              <a:latin typeface="HG丸ｺﾞｼｯｸM-PRO"/>
              <a:ea typeface="HG丸ｺﾞｼｯｸM-PRO"/>
            </a:rPr>
            <a:t>　</a:t>
          </a:r>
        </a:p>
        <a:p>
          <a:pPr algn="l" rtl="0">
            <a:lnSpc>
              <a:spcPts val="1400"/>
            </a:lnSpc>
            <a:defRPr sz="1000"/>
          </a:pPr>
          <a:r>
            <a:rPr lang="ja-JP" altLang="en-US" sz="1200" b="0" i="0" strike="noStrike">
              <a:solidFill>
                <a:srgbClr val="000000"/>
              </a:solidFill>
              <a:latin typeface="HG丸ｺﾞｼｯｸM-PRO"/>
              <a:ea typeface="HG丸ｺﾞｼｯｸM-PRO"/>
            </a:rPr>
            <a:t>　・</a:t>
          </a:r>
          <a:r>
            <a:rPr lang="ja-JP" altLang="en-US" sz="1200" b="0" i="0" u="sng" strike="noStrike">
              <a:solidFill>
                <a:srgbClr val="000000"/>
              </a:solidFill>
              <a:latin typeface="HG丸ｺﾞｼｯｸM-PRO"/>
              <a:ea typeface="HG丸ｺﾞｼｯｸM-PRO"/>
            </a:rPr>
            <a:t>収支計算に関係する書類は、</a:t>
          </a:r>
          <a:r>
            <a:rPr lang="ja-JP" altLang="en-US" sz="1200" b="1" i="0" u="sng" strike="noStrike">
              <a:solidFill>
                <a:srgbClr val="000000"/>
              </a:solidFill>
              <a:latin typeface="HG丸ｺﾞｼｯｸM-PRO"/>
              <a:ea typeface="HG丸ｺﾞｼｯｸM-PRO"/>
            </a:rPr>
            <a:t>５年間</a:t>
          </a:r>
          <a:r>
            <a:rPr lang="ja-JP" altLang="en-US" sz="1200" b="0" i="0" u="sng" strike="noStrike">
              <a:solidFill>
                <a:srgbClr val="000000"/>
              </a:solidFill>
              <a:latin typeface="HG丸ｺﾞｼｯｸM-PRO"/>
              <a:ea typeface="HG丸ｺﾞｼｯｸM-PRO"/>
            </a:rPr>
            <a:t>は保存してお</a:t>
          </a:r>
        </a:p>
        <a:p>
          <a:pPr algn="l" rtl="0">
            <a:lnSpc>
              <a:spcPts val="1500"/>
            </a:lnSpc>
            <a:defRPr sz="1000"/>
          </a:pPr>
          <a:r>
            <a:rPr lang="ja-JP" altLang="en-US" sz="1200" b="0" i="0" u="none" strike="noStrike">
              <a:solidFill>
                <a:srgbClr val="000000"/>
              </a:solidFill>
              <a:latin typeface="HG丸ｺﾞｼｯｸM-PRO"/>
              <a:ea typeface="HG丸ｺﾞｼｯｸM-PRO"/>
            </a:rPr>
            <a:t>　　</a:t>
          </a:r>
          <a:r>
            <a:rPr lang="ja-JP" altLang="en-US" sz="1200" b="0" i="0" u="sng" strike="noStrike">
              <a:solidFill>
                <a:srgbClr val="000000"/>
              </a:solidFill>
              <a:latin typeface="HG丸ｺﾞｼｯｸM-PRO"/>
              <a:ea typeface="HG丸ｺﾞｼｯｸM-PRO"/>
            </a:rPr>
            <a:t>いてください。</a:t>
          </a:r>
          <a:endParaRPr lang="ja-JP" altLang="en-US" sz="1200" b="1" i="0" u="sng" strike="noStrike">
            <a:solidFill>
              <a:srgbClr val="000000"/>
            </a:solidFill>
            <a:latin typeface="HG丸ｺﾞｼｯｸM-PRO"/>
            <a:ea typeface="HG丸ｺﾞｼｯｸM-PRO"/>
          </a:endParaRPr>
        </a:p>
        <a:p>
          <a:pPr algn="l" rtl="0">
            <a:lnSpc>
              <a:spcPts val="1400"/>
            </a:lnSpc>
            <a:defRPr sz="1000"/>
          </a:pPr>
          <a:r>
            <a:rPr lang="ja-JP" altLang="en-US" sz="1200" b="1" i="0" strike="noStrike">
              <a:solidFill>
                <a:srgbClr val="000000"/>
              </a:solidFill>
              <a:latin typeface="HG丸ｺﾞｼｯｸM-PRO"/>
              <a:ea typeface="HG丸ｺﾞｼｯｸM-PRO"/>
            </a:rPr>
            <a:t>　</a:t>
          </a:r>
        </a:p>
        <a:p>
          <a:pPr algn="l" rtl="0">
            <a:lnSpc>
              <a:spcPts val="1400"/>
            </a:lnSpc>
            <a:defRPr sz="1000"/>
          </a:pPr>
          <a:endParaRPr lang="ja-JP" altLang="en-US" sz="1200" b="1" i="0" strike="noStrike">
            <a:solidFill>
              <a:srgbClr val="000000"/>
            </a:solidFill>
            <a:latin typeface="HG丸ｺﾞｼｯｸM-PRO"/>
            <a:ea typeface="HG丸ｺﾞｼｯｸM-PRO"/>
          </a:endParaRPr>
        </a:p>
      </xdr:txBody>
    </xdr:sp>
    <xdr:clientData fLocksWithSheet="0"/>
  </xdr:twoCellAnchor>
  <xdr:twoCellAnchor>
    <xdr:from>
      <xdr:col>2</xdr:col>
      <xdr:colOff>0</xdr:colOff>
      <xdr:row>0</xdr:row>
      <xdr:rowOff>0</xdr:rowOff>
    </xdr:from>
    <xdr:to>
      <xdr:col>3</xdr:col>
      <xdr:colOff>981075</xdr:colOff>
      <xdr:row>2</xdr:row>
      <xdr:rowOff>66675</xdr:rowOff>
    </xdr:to>
    <xdr:sp macro="" textlink="">
      <xdr:nvSpPr>
        <xdr:cNvPr id="4098" name="AutoShape 2">
          <a:extLst>
            <a:ext uri="{FF2B5EF4-FFF2-40B4-BE49-F238E27FC236}">
              <a16:creationId xmlns:a16="http://schemas.microsoft.com/office/drawing/2014/main" id="{00000000-0008-0000-0200-000002100000}"/>
            </a:ext>
          </a:extLst>
        </xdr:cNvPr>
        <xdr:cNvSpPr>
          <a:spLocks noChangeArrowheads="1"/>
        </xdr:cNvSpPr>
      </xdr:nvSpPr>
      <xdr:spPr bwMode="auto">
        <a:xfrm>
          <a:off x="933450" y="0"/>
          <a:ext cx="2171700" cy="657225"/>
        </a:xfrm>
        <a:prstGeom prst="horizontalScroll">
          <a:avLst>
            <a:gd name="adj" fmla="val 9444"/>
          </a:avLst>
        </a:prstGeom>
        <a:solidFill>
          <a:srgbClr val="FFFF00"/>
        </a:solidFill>
        <a:ln w="9525">
          <a:solidFill>
            <a:srgbClr val="000000"/>
          </a:solidFill>
          <a:round/>
          <a:headEnd/>
          <a:tailEnd/>
        </a:ln>
      </xdr:spPr>
      <xdr:txBody>
        <a:bodyPr vertOverflow="clip" wrap="square" lIns="74295" tIns="70200" rIns="74295" bIns="8890" anchor="t" upright="1"/>
        <a:lstStyle/>
        <a:p>
          <a:pPr algn="ctr" rtl="0">
            <a:defRPr sz="1000"/>
          </a:pPr>
          <a:r>
            <a:rPr lang="ja-JP" altLang="en-US" sz="2600" b="1" i="1" strike="noStrike">
              <a:solidFill>
                <a:srgbClr val="000000"/>
              </a:solidFill>
              <a:latin typeface="HG丸ｺﾞｼｯｸM-PRO"/>
              <a:ea typeface="HG丸ｺﾞｼｯｸM-PRO"/>
            </a:rPr>
            <a:t>収支計算</a:t>
          </a:r>
          <a:endParaRPr lang="ja-JP" altLang="en-US" sz="2800" b="0" i="1" strike="noStrike">
            <a:solidFill>
              <a:srgbClr val="000000"/>
            </a:solidFill>
            <a:latin typeface="Times New Roman"/>
            <a:cs typeface="Times New Roman"/>
          </a:endParaRPr>
        </a:p>
        <a:p>
          <a:pPr algn="ctr" rtl="0">
            <a:defRPr sz="1000"/>
          </a:pPr>
          <a:endParaRPr lang="ja-JP" altLang="en-US" sz="2800" b="0" i="1" strike="noStrike">
            <a:solidFill>
              <a:srgbClr val="000000"/>
            </a:solidFill>
            <a:latin typeface="Times New Roman"/>
            <a:cs typeface="Times New Roman"/>
          </a:endParaRPr>
        </a:p>
      </xdr:txBody>
    </xdr:sp>
    <xdr:clientData/>
  </xdr:twoCellAnchor>
  <xdr:twoCellAnchor>
    <xdr:from>
      <xdr:col>6</xdr:col>
      <xdr:colOff>38100</xdr:colOff>
      <xdr:row>4</xdr:row>
      <xdr:rowOff>47625</xdr:rowOff>
    </xdr:from>
    <xdr:to>
      <xdr:col>6</xdr:col>
      <xdr:colOff>4057650</xdr:colOff>
      <xdr:row>15</xdr:row>
      <xdr:rowOff>38100</xdr:rowOff>
    </xdr:to>
    <xdr:sp macro="" textlink="">
      <xdr:nvSpPr>
        <xdr:cNvPr id="39150" name="AutoShape 11">
          <a:extLst>
            <a:ext uri="{FF2B5EF4-FFF2-40B4-BE49-F238E27FC236}">
              <a16:creationId xmlns:a16="http://schemas.microsoft.com/office/drawing/2014/main" id="{00000000-0008-0000-0200-0000EE980000}"/>
            </a:ext>
          </a:extLst>
        </xdr:cNvPr>
        <xdr:cNvSpPr>
          <a:spLocks noChangeArrowheads="1"/>
        </xdr:cNvSpPr>
      </xdr:nvSpPr>
      <xdr:spPr bwMode="auto">
        <a:xfrm>
          <a:off x="4600575" y="981075"/>
          <a:ext cx="4019550" cy="22955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142875</xdr:colOff>
      <xdr:row>5</xdr:row>
      <xdr:rowOff>9525</xdr:rowOff>
    </xdr:from>
    <xdr:to>
      <xdr:col>3</xdr:col>
      <xdr:colOff>666750</xdr:colOff>
      <xdr:row>7</xdr:row>
      <xdr:rowOff>104775</xdr:rowOff>
    </xdr:to>
    <xdr:pic>
      <xdr:nvPicPr>
        <xdr:cNvPr id="39151" name="Picture 19" descr="MCj04059720000[1]">
          <a:extLst>
            <a:ext uri="{FF2B5EF4-FFF2-40B4-BE49-F238E27FC236}">
              <a16:creationId xmlns:a16="http://schemas.microsoft.com/office/drawing/2014/main" id="{00000000-0008-0000-0200-0000EF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a:off x="2271713" y="1147762"/>
          <a:ext cx="514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771525</xdr:colOff>
      <xdr:row>3</xdr:row>
      <xdr:rowOff>57149</xdr:rowOff>
    </xdr:from>
    <xdr:ext cx="1371600" cy="783354"/>
    <xdr:sp macro="" textlink="">
      <xdr:nvSpPr>
        <xdr:cNvPr id="4116" name="AutoShape 20">
          <a:extLst>
            <a:ext uri="{FF2B5EF4-FFF2-40B4-BE49-F238E27FC236}">
              <a16:creationId xmlns:a16="http://schemas.microsoft.com/office/drawing/2014/main" id="{00000000-0008-0000-0200-000014100000}"/>
            </a:ext>
          </a:extLst>
        </xdr:cNvPr>
        <xdr:cNvSpPr>
          <a:spLocks noChangeArrowheads="1"/>
        </xdr:cNvSpPr>
      </xdr:nvSpPr>
      <xdr:spPr bwMode="auto">
        <a:xfrm>
          <a:off x="2895600" y="781049"/>
          <a:ext cx="1371600" cy="783354"/>
        </a:xfrm>
        <a:prstGeom prst="wedgeEllipseCallout">
          <a:avLst>
            <a:gd name="adj1" fmla="val -60763"/>
            <a:gd name="adj2" fmla="val 30860"/>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ctr" rtl="0">
            <a:lnSpc>
              <a:spcPts val="1400"/>
            </a:lnSpc>
            <a:defRPr sz="1000"/>
          </a:pPr>
          <a:r>
            <a:rPr lang="ja-JP" altLang="en-US" sz="1200" b="1" i="0" strike="noStrike">
              <a:solidFill>
                <a:srgbClr val="000000"/>
              </a:solidFill>
              <a:latin typeface="ＭＳ Ｐゴシック"/>
              <a:ea typeface="ＭＳ Ｐゴシック"/>
            </a:rPr>
            <a:t>農業に</a:t>
          </a:r>
        </a:p>
        <a:p>
          <a:pPr algn="ctr" rtl="0">
            <a:lnSpc>
              <a:spcPts val="1400"/>
            </a:lnSpc>
            <a:defRPr sz="1000"/>
          </a:pPr>
          <a:r>
            <a:rPr lang="ja-JP" altLang="en-US" sz="1200" b="1" i="0" strike="noStrike">
              <a:solidFill>
                <a:srgbClr val="000000"/>
              </a:solidFill>
              <a:latin typeface="ＭＳ Ｐゴシック"/>
              <a:ea typeface="ＭＳ Ｐゴシック"/>
            </a:rPr>
            <a:t>かかったものだけです！</a:t>
          </a:r>
        </a:p>
      </xdr:txBody>
    </xdr:sp>
    <xdr:clientData/>
  </xdr:oneCellAnchor>
  <xdr:twoCellAnchor>
    <xdr:from>
      <xdr:col>6</xdr:col>
      <xdr:colOff>247650</xdr:colOff>
      <xdr:row>19</xdr:row>
      <xdr:rowOff>76200</xdr:rowOff>
    </xdr:from>
    <xdr:to>
      <xdr:col>6</xdr:col>
      <xdr:colOff>581025</xdr:colOff>
      <xdr:row>21</xdr:row>
      <xdr:rowOff>76200</xdr:rowOff>
    </xdr:to>
    <xdr:sp macro="" textlink="">
      <xdr:nvSpPr>
        <xdr:cNvPr id="39153" name="AutoShape 22">
          <a:extLst>
            <a:ext uri="{FF2B5EF4-FFF2-40B4-BE49-F238E27FC236}">
              <a16:creationId xmlns:a16="http://schemas.microsoft.com/office/drawing/2014/main" id="{00000000-0008-0000-0200-0000F1980000}"/>
            </a:ext>
          </a:extLst>
        </xdr:cNvPr>
        <xdr:cNvSpPr>
          <a:spLocks noChangeArrowheads="1"/>
        </xdr:cNvSpPr>
      </xdr:nvSpPr>
      <xdr:spPr bwMode="auto">
        <a:xfrm rot="5400000">
          <a:off x="4767263" y="4195762"/>
          <a:ext cx="419100" cy="333375"/>
        </a:xfrm>
        <a:prstGeom prst="notchedRightArrow">
          <a:avLst>
            <a:gd name="adj1" fmla="val 50000"/>
            <a:gd name="adj2" fmla="val 31429"/>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76200</xdr:rowOff>
    </xdr:from>
    <xdr:to>
      <xdr:col>6</xdr:col>
      <xdr:colOff>571500</xdr:colOff>
      <xdr:row>26</xdr:row>
      <xdr:rowOff>76200</xdr:rowOff>
    </xdr:to>
    <xdr:sp macro="" textlink="">
      <xdr:nvSpPr>
        <xdr:cNvPr id="39154" name="AutoShape 23">
          <a:extLst>
            <a:ext uri="{FF2B5EF4-FFF2-40B4-BE49-F238E27FC236}">
              <a16:creationId xmlns:a16="http://schemas.microsoft.com/office/drawing/2014/main" id="{00000000-0008-0000-0200-0000F2980000}"/>
            </a:ext>
          </a:extLst>
        </xdr:cNvPr>
        <xdr:cNvSpPr>
          <a:spLocks noChangeArrowheads="1"/>
        </xdr:cNvSpPr>
      </xdr:nvSpPr>
      <xdr:spPr bwMode="auto">
        <a:xfrm rot="5400000">
          <a:off x="4757738" y="5243512"/>
          <a:ext cx="419100" cy="333375"/>
        </a:xfrm>
        <a:prstGeom prst="notchedRightArrow">
          <a:avLst>
            <a:gd name="adj1" fmla="val 50000"/>
            <a:gd name="adj2" fmla="val 31429"/>
          </a:avLst>
        </a:prstGeom>
        <a:solidFill>
          <a:srgbClr val="FFFFFF"/>
        </a:solidFill>
        <a:ln w="9525">
          <a:solidFill>
            <a:srgbClr val="000000"/>
          </a:solidFill>
          <a:miter lim="800000"/>
          <a:headEnd/>
          <a:tailEnd/>
        </a:ln>
      </xdr:spPr>
    </xdr:sp>
    <xdr:clientData/>
  </xdr:twoCellAnchor>
  <xdr:twoCellAnchor>
    <xdr:from>
      <xdr:col>2</xdr:col>
      <xdr:colOff>361950</xdr:colOff>
      <xdr:row>12</xdr:row>
      <xdr:rowOff>47625</xdr:rowOff>
    </xdr:from>
    <xdr:to>
      <xdr:col>2</xdr:col>
      <xdr:colOff>619125</xdr:colOff>
      <xdr:row>13</xdr:row>
      <xdr:rowOff>85725</xdr:rowOff>
    </xdr:to>
    <xdr:sp macro="" textlink="">
      <xdr:nvSpPr>
        <xdr:cNvPr id="4102" name="Rectangle 6">
          <a:extLst>
            <a:ext uri="{FF2B5EF4-FFF2-40B4-BE49-F238E27FC236}">
              <a16:creationId xmlns:a16="http://schemas.microsoft.com/office/drawing/2014/main" id="{00000000-0008-0000-0200-000006100000}"/>
            </a:ext>
          </a:extLst>
        </xdr:cNvPr>
        <xdr:cNvSpPr>
          <a:spLocks noChangeArrowheads="1"/>
        </xdr:cNvSpPr>
      </xdr:nvSpPr>
      <xdr:spPr bwMode="auto">
        <a:xfrm>
          <a:off x="1295400" y="2657475"/>
          <a:ext cx="257175" cy="24765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1" i="0" strike="noStrike">
              <a:solidFill>
                <a:srgbClr val="000000"/>
              </a:solidFill>
              <a:latin typeface="HGP創英角ｺﾞｼｯｸUB" pitchFamily="50" charset="-128"/>
              <a:ea typeface="HGP創英角ｺﾞｼｯｸUB" pitchFamily="50" charset="-128"/>
            </a:rPr>
            <a:t>－</a:t>
          </a:r>
        </a:p>
      </xdr:txBody>
    </xdr:sp>
    <xdr:clientData/>
  </xdr:twoCellAnchor>
  <xdr:twoCellAnchor>
    <xdr:from>
      <xdr:col>3</xdr:col>
      <xdr:colOff>676275</xdr:colOff>
      <xdr:row>12</xdr:row>
      <xdr:rowOff>47625</xdr:rowOff>
    </xdr:from>
    <xdr:to>
      <xdr:col>3</xdr:col>
      <xdr:colOff>876300</xdr:colOff>
      <xdr:row>13</xdr:row>
      <xdr:rowOff>28575</xdr:rowOff>
    </xdr:to>
    <xdr:sp macro="" textlink="">
      <xdr:nvSpPr>
        <xdr:cNvPr id="4103" name="Rectangle 7">
          <a:extLst>
            <a:ext uri="{FF2B5EF4-FFF2-40B4-BE49-F238E27FC236}">
              <a16:creationId xmlns:a16="http://schemas.microsoft.com/office/drawing/2014/main" id="{00000000-0008-0000-0200-000007100000}"/>
            </a:ext>
          </a:extLst>
        </xdr:cNvPr>
        <xdr:cNvSpPr>
          <a:spLocks noChangeArrowheads="1"/>
        </xdr:cNvSpPr>
      </xdr:nvSpPr>
      <xdr:spPr bwMode="auto">
        <a:xfrm>
          <a:off x="2800350" y="2657475"/>
          <a:ext cx="200025" cy="1905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b="1" i="0" strike="noStrike">
              <a:solidFill>
                <a:srgbClr val="000000"/>
              </a:solidFill>
              <a:latin typeface="HGP創英角ｺﾞｼｯｸUB" pitchFamily="50" charset="-128"/>
              <a:ea typeface="HGP創英角ｺﾞｼｯｸUB" pitchFamily="50" charset="-128"/>
            </a:rPr>
            <a:t>＝</a:t>
          </a:r>
        </a:p>
      </xdr:txBody>
    </xdr:sp>
    <xdr:clientData/>
  </xdr:twoCellAnchor>
  <xdr:twoCellAnchor>
    <xdr:from>
      <xdr:col>2</xdr:col>
      <xdr:colOff>809625</xdr:colOff>
      <xdr:row>11</xdr:row>
      <xdr:rowOff>28575</xdr:rowOff>
    </xdr:from>
    <xdr:to>
      <xdr:col>3</xdr:col>
      <xdr:colOff>542925</xdr:colOff>
      <xdr:row>14</xdr:row>
      <xdr:rowOff>142875</xdr:rowOff>
    </xdr:to>
    <xdr:sp macro="" textlink="">
      <xdr:nvSpPr>
        <xdr:cNvPr id="23" name="円/楕円 22">
          <a:extLst>
            <a:ext uri="{FF2B5EF4-FFF2-40B4-BE49-F238E27FC236}">
              <a16:creationId xmlns:a16="http://schemas.microsoft.com/office/drawing/2014/main" id="{00000000-0008-0000-0200-000017000000}"/>
            </a:ext>
          </a:extLst>
        </xdr:cNvPr>
        <xdr:cNvSpPr/>
      </xdr:nvSpPr>
      <xdr:spPr bwMode="auto">
        <a:xfrm>
          <a:off x="1743075" y="2428875"/>
          <a:ext cx="923925" cy="742950"/>
        </a:xfrm>
        <a:prstGeom prst="ellipse">
          <a:avLst/>
        </a:prstGeom>
        <a:ln>
          <a:headEnd type="none" w="med" len="med"/>
          <a:tailEnd type="none" w="med" len="med"/>
        </a:ln>
      </xdr:spPr>
      <xdr:style>
        <a:lnRef idx="2">
          <a:schemeClr val="accent6">
            <a:shade val="50000"/>
          </a:schemeClr>
        </a:lnRef>
        <a:fillRef idx="1">
          <a:schemeClr val="accent6"/>
        </a:fillRef>
        <a:effectRef idx="0">
          <a:schemeClr val="accent6"/>
        </a:effectRef>
        <a:fontRef idx="minor">
          <a:schemeClr val="lt1"/>
        </a:fontRef>
      </xdr:style>
      <xdr:txBody>
        <a:bodyPr vertOverflow="clip" wrap="square" lIns="18288" tIns="0" rIns="0" bIns="0" rtlCol="0" anchor="ctr" upright="1"/>
        <a:lstStyle/>
        <a:p>
          <a:pPr algn="ctr">
            <a:lnSpc>
              <a:spcPts val="1500"/>
            </a:lnSpc>
          </a:pPr>
          <a:r>
            <a:rPr kumimoji="1" lang="ja-JP" altLang="en-US" sz="1200">
              <a:solidFill>
                <a:sysClr val="windowText" lastClr="000000"/>
              </a:solidFill>
              <a:latin typeface="HGP創英角ｺﾞｼｯｸUB" pitchFamily="50" charset="-128"/>
              <a:ea typeface="HGP創英角ｺﾞｼｯｸUB" pitchFamily="50" charset="-128"/>
            </a:rPr>
            <a:t>かかった</a:t>
          </a:r>
          <a:endParaRPr kumimoji="1" lang="en-US" altLang="ja-JP" sz="1200">
            <a:solidFill>
              <a:sysClr val="windowText" lastClr="000000"/>
            </a:solidFill>
            <a:latin typeface="HGP創英角ｺﾞｼｯｸUB" pitchFamily="50" charset="-128"/>
            <a:ea typeface="HGP創英角ｺﾞｼｯｸUB" pitchFamily="50" charset="-128"/>
          </a:endParaRPr>
        </a:p>
        <a:p>
          <a:pPr algn="ctr">
            <a:lnSpc>
              <a:spcPts val="1400"/>
            </a:lnSpc>
          </a:pPr>
          <a:r>
            <a:rPr kumimoji="1" lang="ja-JP" altLang="en-US" sz="1200">
              <a:solidFill>
                <a:sysClr val="windowText" lastClr="000000"/>
              </a:solidFill>
              <a:latin typeface="HGP創英角ｺﾞｼｯｸUB" pitchFamily="50" charset="-128"/>
              <a:ea typeface="HGP創英角ｺﾞｼｯｸUB" pitchFamily="50" charset="-128"/>
            </a:rPr>
            <a:t>費用</a:t>
          </a:r>
        </a:p>
      </xdr:txBody>
    </xdr:sp>
    <xdr:clientData/>
  </xdr:twoCellAnchor>
  <xdr:twoCellAnchor>
    <xdr:from>
      <xdr:col>0</xdr:col>
      <xdr:colOff>219075</xdr:colOff>
      <xdr:row>11</xdr:row>
      <xdr:rowOff>28575</xdr:rowOff>
    </xdr:from>
    <xdr:to>
      <xdr:col>2</xdr:col>
      <xdr:colOff>209550</xdr:colOff>
      <xdr:row>14</xdr:row>
      <xdr:rowOff>142875</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bwMode="auto">
        <a:xfrm>
          <a:off x="219075" y="2428875"/>
          <a:ext cx="923925" cy="742950"/>
        </a:xfrm>
        <a:prstGeom prst="ellipse">
          <a:avLst/>
        </a:prstGeom>
        <a:ln>
          <a:headEnd type="none" w="med" len="med"/>
          <a:tailEnd type="none" w="med" len="med"/>
        </a:ln>
      </xdr:spPr>
      <xdr:style>
        <a:lnRef idx="2">
          <a:schemeClr val="accent6">
            <a:shade val="50000"/>
          </a:schemeClr>
        </a:lnRef>
        <a:fillRef idx="1">
          <a:schemeClr val="accent6"/>
        </a:fillRef>
        <a:effectRef idx="0">
          <a:schemeClr val="accent6"/>
        </a:effectRef>
        <a:fontRef idx="minor">
          <a:schemeClr val="lt1"/>
        </a:fontRef>
      </xdr:style>
      <xdr:txBody>
        <a:bodyPr vertOverflow="clip" wrap="square" lIns="18288" tIns="0" rIns="0" bIns="0" rtlCol="0" anchor="ctr" upright="1"/>
        <a:lstStyle/>
        <a:p>
          <a:pPr algn="ctr"/>
          <a:r>
            <a:rPr kumimoji="1" lang="ja-JP" altLang="en-US" sz="2000" b="0">
              <a:solidFill>
                <a:sysClr val="windowText" lastClr="000000"/>
              </a:solidFill>
              <a:latin typeface="HGS創英角ｺﾞｼｯｸUB" pitchFamily="50" charset="-128"/>
              <a:ea typeface="HGS創英角ｺﾞｼｯｸUB" pitchFamily="50" charset="-128"/>
            </a:rPr>
            <a:t>収入</a:t>
          </a:r>
        </a:p>
      </xdr:txBody>
    </xdr:sp>
    <xdr:clientData/>
  </xdr:twoCellAnchor>
  <xdr:twoCellAnchor>
    <xdr:from>
      <xdr:col>3</xdr:col>
      <xdr:colOff>1038225</xdr:colOff>
      <xdr:row>11</xdr:row>
      <xdr:rowOff>28575</xdr:rowOff>
    </xdr:from>
    <xdr:to>
      <xdr:col>4</xdr:col>
      <xdr:colOff>552450</xdr:colOff>
      <xdr:row>14</xdr:row>
      <xdr:rowOff>142875</xdr:rowOff>
    </xdr:to>
    <xdr:sp macro="" textlink="">
      <xdr:nvSpPr>
        <xdr:cNvPr id="25" name="円/楕円 24">
          <a:extLst>
            <a:ext uri="{FF2B5EF4-FFF2-40B4-BE49-F238E27FC236}">
              <a16:creationId xmlns:a16="http://schemas.microsoft.com/office/drawing/2014/main" id="{00000000-0008-0000-0200-000019000000}"/>
            </a:ext>
          </a:extLst>
        </xdr:cNvPr>
        <xdr:cNvSpPr/>
      </xdr:nvSpPr>
      <xdr:spPr bwMode="auto">
        <a:xfrm>
          <a:off x="3162300" y="2428875"/>
          <a:ext cx="923925" cy="742950"/>
        </a:xfrm>
        <a:prstGeom prst="ellipse">
          <a:avLst/>
        </a:prstGeom>
        <a:ln>
          <a:headEnd type="none" w="med" len="med"/>
          <a:tailEnd type="none" w="med" len="med"/>
        </a:ln>
      </xdr:spPr>
      <xdr:style>
        <a:lnRef idx="2">
          <a:schemeClr val="accent6">
            <a:shade val="50000"/>
          </a:schemeClr>
        </a:lnRef>
        <a:fillRef idx="1">
          <a:schemeClr val="accent6"/>
        </a:fillRef>
        <a:effectRef idx="0">
          <a:schemeClr val="accent6"/>
        </a:effectRef>
        <a:fontRef idx="minor">
          <a:schemeClr val="lt1"/>
        </a:fontRef>
      </xdr:style>
      <xdr:txBody>
        <a:bodyPr vertOverflow="clip" wrap="square" lIns="18288" tIns="0" rIns="0" bIns="0" rtlCol="0" anchor="ctr" upright="1"/>
        <a:lstStyle/>
        <a:p>
          <a:pPr algn="ctr"/>
          <a:r>
            <a:rPr kumimoji="1" lang="ja-JP" altLang="en-US" sz="2000">
              <a:solidFill>
                <a:sysClr val="windowText" lastClr="000000"/>
              </a:solidFill>
              <a:latin typeface="HGP創英角ｺﾞｼｯｸUB" pitchFamily="50" charset="-128"/>
              <a:ea typeface="HGP創英角ｺﾞｼｯｸUB" pitchFamily="50" charset="-128"/>
            </a:rPr>
            <a:t>所得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4</xdr:row>
      <xdr:rowOff>57150</xdr:rowOff>
    </xdr:from>
    <xdr:to>
      <xdr:col>0</xdr:col>
      <xdr:colOff>304800</xdr:colOff>
      <xdr:row>6</xdr:row>
      <xdr:rowOff>76200</xdr:rowOff>
    </xdr:to>
    <xdr:sp macro="" textlink="">
      <xdr:nvSpPr>
        <xdr:cNvPr id="19923" name="AutoShape 1">
          <a:extLst>
            <a:ext uri="{FF2B5EF4-FFF2-40B4-BE49-F238E27FC236}">
              <a16:creationId xmlns:a16="http://schemas.microsoft.com/office/drawing/2014/main" id="{00000000-0008-0000-0300-0000D34D0000}"/>
            </a:ext>
          </a:extLst>
        </xdr:cNvPr>
        <xdr:cNvSpPr>
          <a:spLocks noChangeArrowheads="1"/>
        </xdr:cNvSpPr>
      </xdr:nvSpPr>
      <xdr:spPr bwMode="auto">
        <a:xfrm>
          <a:off x="95250" y="1009650"/>
          <a:ext cx="209550" cy="438150"/>
        </a:xfrm>
        <a:prstGeom prst="curvedRightArrow">
          <a:avLst>
            <a:gd name="adj1" fmla="val 41818"/>
            <a:gd name="adj2" fmla="val 83636"/>
            <a:gd name="adj3" fmla="val 33333"/>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942975</xdr:colOff>
      <xdr:row>23</xdr:row>
      <xdr:rowOff>114300</xdr:rowOff>
    </xdr:from>
    <xdr:to>
      <xdr:col>2</xdr:col>
      <xdr:colOff>323850</xdr:colOff>
      <xdr:row>27</xdr:row>
      <xdr:rowOff>123825</xdr:rowOff>
    </xdr:to>
    <xdr:sp macro="" textlink="">
      <xdr:nvSpPr>
        <xdr:cNvPr id="30698" name="AutoShape 3">
          <a:extLst>
            <a:ext uri="{FF2B5EF4-FFF2-40B4-BE49-F238E27FC236}">
              <a16:creationId xmlns:a16="http://schemas.microsoft.com/office/drawing/2014/main" id="{00000000-0008-0000-0400-0000EA770000}"/>
            </a:ext>
          </a:extLst>
        </xdr:cNvPr>
        <xdr:cNvSpPr>
          <a:spLocks noChangeArrowheads="1"/>
        </xdr:cNvSpPr>
      </xdr:nvSpPr>
      <xdr:spPr bwMode="auto">
        <a:xfrm>
          <a:off x="1409700" y="5543550"/>
          <a:ext cx="3533775" cy="923925"/>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oneCellAnchor>
    <xdr:from>
      <xdr:col>1</xdr:col>
      <xdr:colOff>1552575</xdr:colOff>
      <xdr:row>24</xdr:row>
      <xdr:rowOff>209550</xdr:rowOff>
    </xdr:from>
    <xdr:ext cx="2752725" cy="289823"/>
    <xdr:sp macro="" textlink="">
      <xdr:nvSpPr>
        <xdr:cNvPr id="10244" name="Text Box 4">
          <a:extLst>
            <a:ext uri="{FF2B5EF4-FFF2-40B4-BE49-F238E27FC236}">
              <a16:creationId xmlns:a16="http://schemas.microsoft.com/office/drawing/2014/main" id="{00000000-0008-0000-0400-000004280000}"/>
            </a:ext>
          </a:extLst>
        </xdr:cNvPr>
        <xdr:cNvSpPr txBox="1">
          <a:spLocks noChangeArrowheads="1"/>
        </xdr:cNvSpPr>
      </xdr:nvSpPr>
      <xdr:spPr bwMode="auto">
        <a:xfrm>
          <a:off x="2019300" y="5867400"/>
          <a:ext cx="2752725" cy="289823"/>
        </a:xfrm>
        <a:prstGeom prst="rect">
          <a:avLst/>
        </a:prstGeom>
        <a:noFill/>
        <a:ln w="9525">
          <a:noFill/>
          <a:miter lim="800000"/>
          <a:headEnd/>
          <a:tailEnd/>
        </a:ln>
      </xdr:spPr>
      <xdr:txBody>
        <a:bodyPr vertOverflow="clip" wrap="square" lIns="36576" tIns="22860" rIns="0" bIns="0" anchor="t" upright="1">
          <a:spAutoFit/>
        </a:bodyPr>
        <a:lstStyle/>
        <a:p>
          <a:pPr algn="l" rtl="0">
            <a:defRPr sz="1000"/>
          </a:pPr>
          <a:r>
            <a:rPr lang="ja-JP" altLang="en-US" sz="1600" b="0" i="0" strike="noStrike">
              <a:solidFill>
                <a:srgbClr val="000000"/>
              </a:solidFill>
              <a:latin typeface="HGP創英角ｺﾞｼｯｸUB" pitchFamily="50" charset="-128"/>
              <a:ea typeface="HGP創英角ｺﾞｼｯｸUB" pitchFamily="50" charset="-128"/>
            </a:rPr>
            <a:t>収入を合計してみましょう！</a:t>
          </a:r>
        </a:p>
      </xdr:txBody>
    </xdr:sp>
    <xdr:clientData/>
  </xdr:oneCellAnchor>
  <xdr:twoCellAnchor>
    <xdr:from>
      <xdr:col>4</xdr:col>
      <xdr:colOff>190500</xdr:colOff>
      <xdr:row>6</xdr:row>
      <xdr:rowOff>28575</xdr:rowOff>
    </xdr:from>
    <xdr:to>
      <xdr:col>4</xdr:col>
      <xdr:colOff>314325</xdr:colOff>
      <xdr:row>8</xdr:row>
      <xdr:rowOff>209550</xdr:rowOff>
    </xdr:to>
    <xdr:sp macro="" textlink="">
      <xdr:nvSpPr>
        <xdr:cNvPr id="30700" name="AutoShape 5">
          <a:extLst>
            <a:ext uri="{FF2B5EF4-FFF2-40B4-BE49-F238E27FC236}">
              <a16:creationId xmlns:a16="http://schemas.microsoft.com/office/drawing/2014/main" id="{00000000-0008-0000-0400-0000EC770000}"/>
            </a:ext>
          </a:extLst>
        </xdr:cNvPr>
        <xdr:cNvSpPr>
          <a:spLocks/>
        </xdr:cNvSpPr>
      </xdr:nvSpPr>
      <xdr:spPr bwMode="auto">
        <a:xfrm>
          <a:off x="5705475" y="1571625"/>
          <a:ext cx="123825" cy="638175"/>
        </a:xfrm>
        <a:prstGeom prst="leftBrace">
          <a:avLst>
            <a:gd name="adj1" fmla="val 827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95249</xdr:colOff>
      <xdr:row>6</xdr:row>
      <xdr:rowOff>38100</xdr:rowOff>
    </xdr:from>
    <xdr:to>
      <xdr:col>4</xdr:col>
      <xdr:colOff>114299</xdr:colOff>
      <xdr:row>8</xdr:row>
      <xdr:rowOff>180975</xdr:rowOff>
    </xdr:to>
    <xdr:sp macro="" textlink="">
      <xdr:nvSpPr>
        <xdr:cNvPr id="10247" name="Text Box 7">
          <a:extLst>
            <a:ext uri="{FF2B5EF4-FFF2-40B4-BE49-F238E27FC236}">
              <a16:creationId xmlns:a16="http://schemas.microsoft.com/office/drawing/2014/main" id="{00000000-0008-0000-0400-000007280000}"/>
            </a:ext>
          </a:extLst>
        </xdr:cNvPr>
        <xdr:cNvSpPr txBox="1">
          <a:spLocks noChangeArrowheads="1"/>
        </xdr:cNvSpPr>
      </xdr:nvSpPr>
      <xdr:spPr bwMode="auto">
        <a:xfrm>
          <a:off x="5257799" y="1581150"/>
          <a:ext cx="371475" cy="600075"/>
        </a:xfrm>
        <a:prstGeom prst="rect">
          <a:avLst/>
        </a:prstGeom>
        <a:solidFill>
          <a:srgbClr val="FFFFFF"/>
        </a:solidFill>
        <a:ln w="12700" algn="ctr">
          <a:solidFill>
            <a:schemeClr val="tx1"/>
          </a:solidFill>
          <a:miter lim="800000"/>
          <a:headEnd/>
          <a:tailEnd/>
        </a:ln>
        <a:effectLst/>
      </xdr:spPr>
      <xdr:txBody>
        <a:bodyPr vertOverflow="clip" vert="wordArtVertRtl" wrap="square" lIns="0" tIns="0" rIns="27432" bIns="0" anchor="t" upright="1"/>
        <a:lstStyle/>
        <a:p>
          <a:pPr algn="ctr" rtl="0">
            <a:defRPr sz="1000"/>
          </a:pPr>
          <a:r>
            <a:rPr lang="ja-JP" altLang="en-US" sz="900" b="0" i="0" strike="noStrike">
              <a:solidFill>
                <a:srgbClr val="000000"/>
              </a:solidFill>
              <a:latin typeface="ＭＳ Ｐゴシック"/>
              <a:ea typeface="ＭＳ Ｐゴシック"/>
            </a:rPr>
            <a:t>農協等の証明書</a:t>
          </a:r>
        </a:p>
      </xdr:txBody>
    </xdr:sp>
    <xdr:clientData/>
  </xdr:twoCellAnchor>
  <xdr:twoCellAnchor>
    <xdr:from>
      <xdr:col>1</xdr:col>
      <xdr:colOff>3448050</xdr:colOff>
      <xdr:row>12</xdr:row>
      <xdr:rowOff>95250</xdr:rowOff>
    </xdr:from>
    <xdr:to>
      <xdr:col>1</xdr:col>
      <xdr:colOff>3638550</xdr:colOff>
      <xdr:row>15</xdr:row>
      <xdr:rowOff>152400</xdr:rowOff>
    </xdr:to>
    <xdr:sp macro="" textlink="">
      <xdr:nvSpPr>
        <xdr:cNvPr id="30702" name="AutoShape 1">
          <a:extLst>
            <a:ext uri="{FF2B5EF4-FFF2-40B4-BE49-F238E27FC236}">
              <a16:creationId xmlns:a16="http://schemas.microsoft.com/office/drawing/2014/main" id="{00000000-0008-0000-0400-0000EE770000}"/>
            </a:ext>
          </a:extLst>
        </xdr:cNvPr>
        <xdr:cNvSpPr>
          <a:spLocks/>
        </xdr:cNvSpPr>
      </xdr:nvSpPr>
      <xdr:spPr bwMode="auto">
        <a:xfrm>
          <a:off x="3914775" y="3009900"/>
          <a:ext cx="190500" cy="742950"/>
        </a:xfrm>
        <a:prstGeom prst="rightBrace">
          <a:avLst>
            <a:gd name="adj1" fmla="val 74064"/>
            <a:gd name="adj2" fmla="val 57611"/>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3759601</xdr:colOff>
      <xdr:row>11</xdr:row>
      <xdr:rowOff>180973</xdr:rowOff>
    </xdr:from>
    <xdr:ext cx="526683" cy="1028701"/>
    <xdr:sp macro="" textlink="">
      <xdr:nvSpPr>
        <xdr:cNvPr id="10" name="Text Box 2">
          <a:extLst>
            <a:ext uri="{FF2B5EF4-FFF2-40B4-BE49-F238E27FC236}">
              <a16:creationId xmlns:a16="http://schemas.microsoft.com/office/drawing/2014/main" id="{00000000-0008-0000-0400-00000A000000}"/>
            </a:ext>
          </a:extLst>
        </xdr:cNvPr>
        <xdr:cNvSpPr txBox="1">
          <a:spLocks noChangeArrowheads="1"/>
        </xdr:cNvSpPr>
      </xdr:nvSpPr>
      <xdr:spPr bwMode="auto">
        <a:xfrm>
          <a:off x="4226326" y="3095623"/>
          <a:ext cx="526683" cy="1028701"/>
        </a:xfrm>
        <a:prstGeom prst="rect">
          <a:avLst/>
        </a:prstGeom>
        <a:solidFill>
          <a:srgbClr val="FFFFFF"/>
        </a:solidFill>
        <a:ln w="9525">
          <a:solidFill>
            <a:srgbClr val="000000"/>
          </a:solidFill>
          <a:miter lim="800000"/>
          <a:headEnd/>
          <a:tailEnd/>
        </a:ln>
      </xdr:spPr>
      <xdr:txBody>
        <a:bodyPr vertOverflow="clip" vert="wordArtVertRtl" wrap="square" lIns="27432" tIns="0" rIns="27432" bIns="0" anchor="ctr" upright="1">
          <a:spAutoFit/>
        </a:bodyPr>
        <a:lstStyle/>
        <a:p>
          <a:pPr algn="l" rtl="0">
            <a:defRPr sz="1000"/>
          </a:pPr>
          <a:r>
            <a:rPr lang="en-US" altLang="ja-JP" sz="1050" b="0" i="0" strike="noStrike" baseline="0">
              <a:solidFill>
                <a:srgbClr val="000000"/>
              </a:solidFill>
              <a:latin typeface="+mj-ea"/>
              <a:ea typeface="+mj-ea"/>
            </a:rPr>
            <a:t> </a:t>
          </a:r>
          <a:r>
            <a:rPr lang="ja-JP" altLang="en-US" sz="1050" b="0" i="0" strike="noStrike">
              <a:solidFill>
                <a:srgbClr val="000000"/>
              </a:solidFill>
              <a:latin typeface="+mj-ea"/>
              <a:ea typeface="+mj-ea"/>
            </a:rPr>
            <a:t>農協等で</a:t>
          </a:r>
          <a:endParaRPr lang="en-US" altLang="ja-JP" sz="1050" b="0" i="0" strike="noStrike">
            <a:solidFill>
              <a:srgbClr val="000000"/>
            </a:solidFill>
            <a:latin typeface="+mj-ea"/>
            <a:ea typeface="+mj-ea"/>
          </a:endParaRPr>
        </a:p>
        <a:p>
          <a:pPr algn="l" rtl="0">
            <a:defRPr sz="1000"/>
          </a:pPr>
          <a:r>
            <a:rPr lang="ja-JP" altLang="en-US" sz="1050" b="0" i="0" strike="noStrike">
              <a:solidFill>
                <a:srgbClr val="000000"/>
              </a:solidFill>
              <a:latin typeface="+mj-ea"/>
              <a:ea typeface="+mj-ea"/>
            </a:rPr>
            <a:t> 発行する</a:t>
          </a:r>
          <a:endParaRPr lang="en-US" altLang="ja-JP" sz="1050" b="0" i="0" strike="noStrike">
            <a:solidFill>
              <a:srgbClr val="000000"/>
            </a:solidFill>
            <a:latin typeface="+mj-ea"/>
            <a:ea typeface="+mj-ea"/>
          </a:endParaRPr>
        </a:p>
        <a:p>
          <a:pPr algn="l" rtl="0">
            <a:defRPr sz="1000"/>
          </a:pPr>
          <a:r>
            <a:rPr lang="ja-JP" altLang="en-US" sz="1050" b="0" i="0" strike="noStrike">
              <a:solidFill>
                <a:srgbClr val="000000"/>
              </a:solidFill>
              <a:latin typeface="+mj-ea"/>
              <a:ea typeface="+mj-ea"/>
            </a:rPr>
            <a:t> 証明の金額</a:t>
          </a:r>
        </a:p>
      </xdr:txBody>
    </xdr:sp>
    <xdr:clientData/>
  </xdr:oneCellAnchor>
  <xdr:twoCellAnchor>
    <xdr:from>
      <xdr:col>1</xdr:col>
      <xdr:colOff>28575</xdr:colOff>
      <xdr:row>7</xdr:row>
      <xdr:rowOff>47625</xdr:rowOff>
    </xdr:from>
    <xdr:to>
      <xdr:col>1</xdr:col>
      <xdr:colOff>3629025</xdr:colOff>
      <xdr:row>8</xdr:row>
      <xdr:rowOff>171450</xdr:rowOff>
    </xdr:to>
    <xdr:sp macro="" textlink="">
      <xdr:nvSpPr>
        <xdr:cNvPr id="30155" name="角丸四角形 10">
          <a:extLst>
            <a:ext uri="{FF2B5EF4-FFF2-40B4-BE49-F238E27FC236}">
              <a16:creationId xmlns:a16="http://schemas.microsoft.com/office/drawing/2014/main" id="{00000000-0008-0000-0400-0000CB750000}"/>
            </a:ext>
          </a:extLst>
        </xdr:cNvPr>
        <xdr:cNvSpPr>
          <a:spLocks noChangeArrowheads="1"/>
        </xdr:cNvSpPr>
      </xdr:nvSpPr>
      <xdr:spPr bwMode="auto">
        <a:xfrm>
          <a:off x="495300" y="1819275"/>
          <a:ext cx="3600450" cy="352425"/>
        </a:xfrm>
        <a:prstGeom prst="roundRect">
          <a:avLst>
            <a:gd name="adj" fmla="val 16667"/>
          </a:avLst>
        </a:prstGeom>
        <a:noFill/>
        <a:ln w="19050">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1</xdr:col>
      <xdr:colOff>2886072</xdr:colOff>
      <xdr:row>9</xdr:row>
      <xdr:rowOff>47635</xdr:rowOff>
    </xdr:from>
    <xdr:to>
      <xdr:col>1</xdr:col>
      <xdr:colOff>4133850</xdr:colOff>
      <xdr:row>11</xdr:row>
      <xdr:rowOff>76210</xdr:rowOff>
    </xdr:to>
    <xdr:sp macro="" textlink="">
      <xdr:nvSpPr>
        <xdr:cNvPr id="14" name="四角形吹き出し 13">
          <a:extLst>
            <a:ext uri="{FF2B5EF4-FFF2-40B4-BE49-F238E27FC236}">
              <a16:creationId xmlns:a16="http://schemas.microsoft.com/office/drawing/2014/main" id="{00000000-0008-0000-0400-00000E000000}"/>
            </a:ext>
          </a:extLst>
        </xdr:cNvPr>
        <xdr:cNvSpPr/>
      </xdr:nvSpPr>
      <xdr:spPr bwMode="auto">
        <a:xfrm rot="5400000">
          <a:off x="3733798" y="1895484"/>
          <a:ext cx="485775" cy="1247778"/>
        </a:xfrm>
        <a:prstGeom prst="wedgeRectCallout">
          <a:avLst>
            <a:gd name="adj1" fmla="val 19362"/>
            <a:gd name="adj2" fmla="val 67343"/>
          </a:avLst>
        </a:prstGeom>
        <a:ln>
          <a:headEnd/>
          <a:tailEnd/>
        </a:ln>
      </xdr:spPr>
      <xdr:style>
        <a:lnRef idx="2">
          <a:schemeClr val="dk1"/>
        </a:lnRef>
        <a:fillRef idx="1">
          <a:schemeClr val="lt1"/>
        </a:fillRef>
        <a:effectRef idx="0">
          <a:schemeClr val="dk1"/>
        </a:effectRef>
        <a:fontRef idx="minor">
          <a:schemeClr val="dk1"/>
        </a:fontRef>
      </xdr:style>
      <xdr:txBody>
        <a:bodyPr vert="vert270" rtlCol="0" anchor="ctr"/>
        <a:lstStyle/>
        <a:p>
          <a:pPr algn="l"/>
          <a:r>
            <a:rPr kumimoji="1" lang="ja-JP" altLang="en-US" sz="1100"/>
            <a:t> </a:t>
          </a:r>
          <a:r>
            <a:rPr kumimoji="1" lang="en-US" altLang="ja-JP" sz="1200" b="1"/>
            <a:t>※</a:t>
          </a:r>
          <a:r>
            <a:rPr kumimoji="1" lang="ja-JP" altLang="en-US" sz="1200" b="1"/>
            <a:t>農協では</a:t>
          </a:r>
          <a:endParaRPr kumimoji="1" lang="en-US" altLang="ja-JP" sz="1200" b="1"/>
        </a:p>
        <a:p>
          <a:pPr algn="l"/>
          <a:r>
            <a:rPr kumimoji="1" lang="ja-JP" altLang="en-US" sz="1200" b="1"/>
            <a:t>　　ありません！</a:t>
          </a:r>
        </a:p>
      </xdr:txBody>
    </xdr:sp>
    <xdr:clientData/>
  </xdr:twoCellAnchor>
  <xdr:twoCellAnchor editAs="oneCell">
    <xdr:from>
      <xdr:col>0</xdr:col>
      <xdr:colOff>161925</xdr:colOff>
      <xdr:row>21</xdr:row>
      <xdr:rowOff>9525</xdr:rowOff>
    </xdr:from>
    <xdr:to>
      <xdr:col>0</xdr:col>
      <xdr:colOff>438150</xdr:colOff>
      <xdr:row>22</xdr:row>
      <xdr:rowOff>57150</xdr:rowOff>
    </xdr:to>
    <xdr:pic>
      <xdr:nvPicPr>
        <xdr:cNvPr id="30706" name="Picture 7" descr="MCj03465890000[1]">
          <a:extLst>
            <a:ext uri="{FF2B5EF4-FFF2-40B4-BE49-F238E27FC236}">
              <a16:creationId xmlns:a16="http://schemas.microsoft.com/office/drawing/2014/main" id="{00000000-0008-0000-0400-0000F2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4981575"/>
          <a:ext cx="276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85725</xdr:colOff>
      <xdr:row>10</xdr:row>
      <xdr:rowOff>9525</xdr:rowOff>
    </xdr:from>
    <xdr:to>
      <xdr:col>6</xdr:col>
      <xdr:colOff>352425</xdr:colOff>
      <xdr:row>10</xdr:row>
      <xdr:rowOff>200025</xdr:rowOff>
    </xdr:to>
    <xdr:sp macro="" textlink="">
      <xdr:nvSpPr>
        <xdr:cNvPr id="34136" name="AutoShape 1">
          <a:extLst>
            <a:ext uri="{FF2B5EF4-FFF2-40B4-BE49-F238E27FC236}">
              <a16:creationId xmlns:a16="http://schemas.microsoft.com/office/drawing/2014/main" id="{00000000-0008-0000-0500-000058850000}"/>
            </a:ext>
          </a:extLst>
        </xdr:cNvPr>
        <xdr:cNvSpPr>
          <a:spLocks noChangeArrowheads="1"/>
        </xdr:cNvSpPr>
      </xdr:nvSpPr>
      <xdr:spPr bwMode="auto">
        <a:xfrm>
          <a:off x="5334000" y="2219325"/>
          <a:ext cx="266700" cy="19050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xdr:col>
      <xdr:colOff>238125</xdr:colOff>
      <xdr:row>9</xdr:row>
      <xdr:rowOff>123825</xdr:rowOff>
    </xdr:from>
    <xdr:to>
      <xdr:col>2</xdr:col>
      <xdr:colOff>485775</xdr:colOff>
      <xdr:row>11</xdr:row>
      <xdr:rowOff>66675</xdr:rowOff>
    </xdr:to>
    <xdr:sp macro="" textlink="">
      <xdr:nvSpPr>
        <xdr:cNvPr id="34137" name="AutoShape 4">
          <a:extLst>
            <a:ext uri="{FF2B5EF4-FFF2-40B4-BE49-F238E27FC236}">
              <a16:creationId xmlns:a16="http://schemas.microsoft.com/office/drawing/2014/main" id="{00000000-0008-0000-0500-000059850000}"/>
            </a:ext>
          </a:extLst>
        </xdr:cNvPr>
        <xdr:cNvSpPr>
          <a:spLocks noChangeArrowheads="1"/>
        </xdr:cNvSpPr>
      </xdr:nvSpPr>
      <xdr:spPr bwMode="auto">
        <a:xfrm rot="5400000">
          <a:off x="1114425" y="2181225"/>
          <a:ext cx="361950" cy="2476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twoCellAnchor>
    <xdr:from>
      <xdr:col>2</xdr:col>
      <xdr:colOff>581026</xdr:colOff>
      <xdr:row>10</xdr:row>
      <xdr:rowOff>47625</xdr:rowOff>
    </xdr:from>
    <xdr:to>
      <xdr:col>3</xdr:col>
      <xdr:colOff>800100</xdr:colOff>
      <xdr:row>11</xdr:row>
      <xdr:rowOff>104775</xdr:rowOff>
    </xdr:to>
    <xdr:sp macro="" textlink="">
      <xdr:nvSpPr>
        <xdr:cNvPr id="11269" name="Text Box 5">
          <a:extLst>
            <a:ext uri="{FF2B5EF4-FFF2-40B4-BE49-F238E27FC236}">
              <a16:creationId xmlns:a16="http://schemas.microsoft.com/office/drawing/2014/main" id="{00000000-0008-0000-0500-0000052C0000}"/>
            </a:ext>
          </a:extLst>
        </xdr:cNvPr>
        <xdr:cNvSpPr txBox="1">
          <a:spLocks noChangeArrowheads="1"/>
        </xdr:cNvSpPr>
      </xdr:nvSpPr>
      <xdr:spPr bwMode="auto">
        <a:xfrm>
          <a:off x="1514476" y="2257425"/>
          <a:ext cx="1990724" cy="2667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ctr" rtl="0">
            <a:defRPr sz="1000"/>
          </a:pPr>
          <a:r>
            <a:rPr lang="ja-JP" altLang="en-US" sz="1400" b="1" i="0" strike="noStrike">
              <a:solidFill>
                <a:srgbClr val="000000"/>
              </a:solidFill>
              <a:latin typeface="ＭＳ Ｐゴシック"/>
              <a:ea typeface="ＭＳ Ｐゴシック"/>
            </a:rPr>
            <a:t>専従者給与になります</a:t>
          </a:r>
        </a:p>
      </xdr:txBody>
    </xdr:sp>
    <xdr:clientData/>
  </xdr:twoCellAnchor>
  <xdr:twoCellAnchor editAs="oneCell">
    <xdr:from>
      <xdr:col>0</xdr:col>
      <xdr:colOff>381000</xdr:colOff>
      <xdr:row>7</xdr:row>
      <xdr:rowOff>9525</xdr:rowOff>
    </xdr:from>
    <xdr:to>
      <xdr:col>1</xdr:col>
      <xdr:colOff>381000</xdr:colOff>
      <xdr:row>9</xdr:row>
      <xdr:rowOff>57150</xdr:rowOff>
    </xdr:to>
    <xdr:pic>
      <xdr:nvPicPr>
        <xdr:cNvPr id="34139" name="Picture 7" descr="MCj03465890000[1]">
          <a:extLst>
            <a:ext uri="{FF2B5EF4-FFF2-40B4-BE49-F238E27FC236}">
              <a16:creationId xmlns:a16="http://schemas.microsoft.com/office/drawing/2014/main" id="{00000000-0008-0000-0500-00005B8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1590675"/>
          <a:ext cx="4667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28575</xdr:rowOff>
    </xdr:from>
    <xdr:to>
      <xdr:col>3</xdr:col>
      <xdr:colOff>714375</xdr:colOff>
      <xdr:row>9</xdr:row>
      <xdr:rowOff>28575</xdr:rowOff>
    </xdr:to>
    <xdr:cxnSp macro="">
      <xdr:nvCxnSpPr>
        <xdr:cNvPr id="34140" name="直線コネクタ 7">
          <a:extLst>
            <a:ext uri="{FF2B5EF4-FFF2-40B4-BE49-F238E27FC236}">
              <a16:creationId xmlns:a16="http://schemas.microsoft.com/office/drawing/2014/main" id="{00000000-0008-0000-0500-00005C850000}"/>
            </a:ext>
          </a:extLst>
        </xdr:cNvPr>
        <xdr:cNvCxnSpPr>
          <a:cxnSpLocks noChangeShapeType="1"/>
        </xdr:cNvCxnSpPr>
      </xdr:nvCxnSpPr>
      <xdr:spPr bwMode="auto">
        <a:xfrm flipV="1">
          <a:off x="942975" y="2028825"/>
          <a:ext cx="2476500" cy="0"/>
        </a:xfrm>
        <a:prstGeom prst="line">
          <a:avLst/>
        </a:prstGeom>
        <a:noFill/>
        <a:ln w="82550" cmpd="thinThick"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381000</xdr:colOff>
      <xdr:row>7</xdr:row>
      <xdr:rowOff>200025</xdr:rowOff>
    </xdr:from>
    <xdr:to>
      <xdr:col>6</xdr:col>
      <xdr:colOff>381000</xdr:colOff>
      <xdr:row>10</xdr:row>
      <xdr:rowOff>38100</xdr:rowOff>
    </xdr:to>
    <xdr:pic>
      <xdr:nvPicPr>
        <xdr:cNvPr id="12835" name="Picture 1" descr="MCj03465890000[1]">
          <a:extLst>
            <a:ext uri="{FF2B5EF4-FFF2-40B4-BE49-F238E27FC236}">
              <a16:creationId xmlns:a16="http://schemas.microsoft.com/office/drawing/2014/main" id="{00000000-0008-0000-0600-000023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1781175"/>
          <a:ext cx="4667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19050</xdr:colOff>
      <xdr:row>10</xdr:row>
      <xdr:rowOff>19050</xdr:rowOff>
    </xdr:from>
    <xdr:to>
      <xdr:col>8</xdr:col>
      <xdr:colOff>1152525</xdr:colOff>
      <xdr:row>10</xdr:row>
      <xdr:rowOff>19050</xdr:rowOff>
    </xdr:to>
    <xdr:sp macro="" textlink="">
      <xdr:nvSpPr>
        <xdr:cNvPr id="12836" name="Line 2">
          <a:extLst>
            <a:ext uri="{FF2B5EF4-FFF2-40B4-BE49-F238E27FC236}">
              <a16:creationId xmlns:a16="http://schemas.microsoft.com/office/drawing/2014/main" id="{00000000-0008-0000-0600-000024320000}"/>
            </a:ext>
          </a:extLst>
        </xdr:cNvPr>
        <xdr:cNvSpPr>
          <a:spLocks noChangeShapeType="1"/>
        </xdr:cNvSpPr>
      </xdr:nvSpPr>
      <xdr:spPr bwMode="auto">
        <a:xfrm flipV="1">
          <a:off x="5734050" y="2228850"/>
          <a:ext cx="2771775"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381000</xdr:colOff>
      <xdr:row>0</xdr:row>
      <xdr:rowOff>352425</xdr:rowOff>
    </xdr:from>
    <xdr:to>
      <xdr:col>9</xdr:col>
      <xdr:colOff>1371600</xdr:colOff>
      <xdr:row>12</xdr:row>
      <xdr:rowOff>180975</xdr:rowOff>
    </xdr:to>
    <xdr:pic>
      <xdr:nvPicPr>
        <xdr:cNvPr id="39946" name="Picture 10" descr="固定課税明細2">
          <a:extLst>
            <a:ext uri="{FF2B5EF4-FFF2-40B4-BE49-F238E27FC236}">
              <a16:creationId xmlns:a16="http://schemas.microsoft.com/office/drawing/2014/main" id="{00000000-0008-0000-0700-00000A9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7275" y="352425"/>
          <a:ext cx="4362450" cy="24574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161925</xdr:colOff>
      <xdr:row>5</xdr:row>
      <xdr:rowOff>47625</xdr:rowOff>
    </xdr:from>
    <xdr:to>
      <xdr:col>9</xdr:col>
      <xdr:colOff>762000</xdr:colOff>
      <xdr:row>5</xdr:row>
      <xdr:rowOff>180975</xdr:rowOff>
    </xdr:to>
    <xdr:sp macro="" textlink="">
      <xdr:nvSpPr>
        <xdr:cNvPr id="39947" name="Oval 6">
          <a:extLst>
            <a:ext uri="{FF2B5EF4-FFF2-40B4-BE49-F238E27FC236}">
              <a16:creationId xmlns:a16="http://schemas.microsoft.com/office/drawing/2014/main" id="{00000000-0008-0000-0700-00000B9C0000}"/>
            </a:ext>
          </a:extLst>
        </xdr:cNvPr>
        <xdr:cNvSpPr>
          <a:spLocks noChangeArrowheads="1"/>
        </xdr:cNvSpPr>
      </xdr:nvSpPr>
      <xdr:spPr bwMode="auto">
        <a:xfrm>
          <a:off x="8020050" y="1209675"/>
          <a:ext cx="600075" cy="13335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161925</xdr:colOff>
      <xdr:row>11</xdr:row>
      <xdr:rowOff>104775</xdr:rowOff>
    </xdr:from>
    <xdr:to>
      <xdr:col>9</xdr:col>
      <xdr:colOff>771525</xdr:colOff>
      <xdr:row>12</xdr:row>
      <xdr:rowOff>57150</xdr:rowOff>
    </xdr:to>
    <xdr:sp macro="" textlink="">
      <xdr:nvSpPr>
        <xdr:cNvPr id="39948" name="Oval 9">
          <a:extLst>
            <a:ext uri="{FF2B5EF4-FFF2-40B4-BE49-F238E27FC236}">
              <a16:creationId xmlns:a16="http://schemas.microsoft.com/office/drawing/2014/main" id="{00000000-0008-0000-0700-00000C9C0000}"/>
            </a:ext>
          </a:extLst>
        </xdr:cNvPr>
        <xdr:cNvSpPr>
          <a:spLocks noChangeArrowheads="1"/>
        </xdr:cNvSpPr>
      </xdr:nvSpPr>
      <xdr:spPr bwMode="auto">
        <a:xfrm>
          <a:off x="8020050" y="2524125"/>
          <a:ext cx="609600" cy="1619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266700</xdr:colOff>
      <xdr:row>4</xdr:row>
      <xdr:rowOff>142875</xdr:rowOff>
    </xdr:from>
    <xdr:to>
      <xdr:col>9</xdr:col>
      <xdr:colOff>0</xdr:colOff>
      <xdr:row>6</xdr:row>
      <xdr:rowOff>133350</xdr:rowOff>
    </xdr:to>
    <xdr:sp macro="" textlink="">
      <xdr:nvSpPr>
        <xdr:cNvPr id="1035" name="Text Box 11">
          <a:extLst>
            <a:ext uri="{FF2B5EF4-FFF2-40B4-BE49-F238E27FC236}">
              <a16:creationId xmlns:a16="http://schemas.microsoft.com/office/drawing/2014/main" id="{00000000-0008-0000-0700-00000B040000}"/>
            </a:ext>
          </a:extLst>
        </xdr:cNvPr>
        <xdr:cNvSpPr txBox="1">
          <a:spLocks noChangeArrowheads="1"/>
        </xdr:cNvSpPr>
      </xdr:nvSpPr>
      <xdr:spPr bwMode="auto">
        <a:xfrm>
          <a:off x="5981700" y="1095375"/>
          <a:ext cx="137160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上段：都市計画税分</a:t>
          </a:r>
        </a:p>
        <a:p>
          <a:pPr algn="l" rtl="0">
            <a:lnSpc>
              <a:spcPts val="1300"/>
            </a:lnSpc>
            <a:defRPr sz="1000"/>
          </a:pPr>
          <a:r>
            <a:rPr lang="ja-JP" altLang="en-US" sz="1100" b="0" i="0" strike="noStrike">
              <a:solidFill>
                <a:srgbClr val="000000"/>
              </a:solidFill>
              <a:latin typeface="ＭＳ Ｐゴシック"/>
              <a:ea typeface="ＭＳ Ｐゴシック"/>
            </a:rPr>
            <a:t>下段：固定資産税分</a:t>
          </a:r>
        </a:p>
      </xdr:txBody>
    </xdr:sp>
    <xdr:clientData/>
  </xdr:twoCellAnchor>
  <xdr:twoCellAnchor>
    <xdr:from>
      <xdr:col>9</xdr:col>
      <xdr:colOff>152400</xdr:colOff>
      <xdr:row>4</xdr:row>
      <xdr:rowOff>152400</xdr:rowOff>
    </xdr:from>
    <xdr:to>
      <xdr:col>9</xdr:col>
      <xdr:colOff>762000</xdr:colOff>
      <xdr:row>5</xdr:row>
      <xdr:rowOff>57150</xdr:rowOff>
    </xdr:to>
    <xdr:sp macro="" textlink="">
      <xdr:nvSpPr>
        <xdr:cNvPr id="39950" name="Rectangle 12">
          <a:extLst>
            <a:ext uri="{FF2B5EF4-FFF2-40B4-BE49-F238E27FC236}">
              <a16:creationId xmlns:a16="http://schemas.microsoft.com/office/drawing/2014/main" id="{00000000-0008-0000-0700-00000E9C0000}"/>
            </a:ext>
          </a:extLst>
        </xdr:cNvPr>
        <xdr:cNvSpPr>
          <a:spLocks noChangeArrowheads="1"/>
        </xdr:cNvSpPr>
      </xdr:nvSpPr>
      <xdr:spPr bwMode="auto">
        <a:xfrm>
          <a:off x="8010525" y="1104900"/>
          <a:ext cx="609600" cy="1143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8</xdr:row>
      <xdr:rowOff>180975</xdr:rowOff>
    </xdr:from>
    <xdr:to>
      <xdr:col>0</xdr:col>
      <xdr:colOff>447675</xdr:colOff>
      <xdr:row>10</xdr:row>
      <xdr:rowOff>133350</xdr:rowOff>
    </xdr:to>
    <xdr:pic>
      <xdr:nvPicPr>
        <xdr:cNvPr id="39951" name="Picture 13" descr="MCj03465890000[1]">
          <a:extLst>
            <a:ext uri="{FF2B5EF4-FFF2-40B4-BE49-F238E27FC236}">
              <a16:creationId xmlns:a16="http://schemas.microsoft.com/office/drawing/2014/main" id="{00000000-0008-0000-0700-00000F9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71675"/>
          <a:ext cx="4476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400050</xdr:colOff>
      <xdr:row>20</xdr:row>
      <xdr:rowOff>57150</xdr:rowOff>
    </xdr:from>
    <xdr:to>
      <xdr:col>8</xdr:col>
      <xdr:colOff>533400</xdr:colOff>
      <xdr:row>20</xdr:row>
      <xdr:rowOff>190500</xdr:rowOff>
    </xdr:to>
    <xdr:sp macro="" textlink="">
      <xdr:nvSpPr>
        <xdr:cNvPr id="39952" name="Oval 14">
          <a:extLst>
            <a:ext uri="{FF2B5EF4-FFF2-40B4-BE49-F238E27FC236}">
              <a16:creationId xmlns:a16="http://schemas.microsoft.com/office/drawing/2014/main" id="{00000000-0008-0000-0700-0000109C0000}"/>
            </a:ext>
          </a:extLst>
        </xdr:cNvPr>
        <xdr:cNvSpPr>
          <a:spLocks noChangeArrowheads="1"/>
        </xdr:cNvSpPr>
      </xdr:nvSpPr>
      <xdr:spPr bwMode="auto">
        <a:xfrm>
          <a:off x="6153150" y="4391025"/>
          <a:ext cx="600075" cy="13335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400050</xdr:colOff>
      <xdr:row>25</xdr:row>
      <xdr:rowOff>47625</xdr:rowOff>
    </xdr:from>
    <xdr:to>
      <xdr:col>8</xdr:col>
      <xdr:colOff>542925</xdr:colOff>
      <xdr:row>25</xdr:row>
      <xdr:rowOff>161925</xdr:rowOff>
    </xdr:to>
    <xdr:sp macro="" textlink="">
      <xdr:nvSpPr>
        <xdr:cNvPr id="39953" name="Rectangle 15">
          <a:extLst>
            <a:ext uri="{FF2B5EF4-FFF2-40B4-BE49-F238E27FC236}">
              <a16:creationId xmlns:a16="http://schemas.microsoft.com/office/drawing/2014/main" id="{00000000-0008-0000-0700-0000119C0000}"/>
            </a:ext>
          </a:extLst>
        </xdr:cNvPr>
        <xdr:cNvSpPr>
          <a:spLocks noChangeArrowheads="1"/>
        </xdr:cNvSpPr>
      </xdr:nvSpPr>
      <xdr:spPr bwMode="auto">
        <a:xfrm>
          <a:off x="6153150" y="5524500"/>
          <a:ext cx="609600" cy="1143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742950</xdr:colOff>
      <xdr:row>4</xdr:row>
      <xdr:rowOff>28575</xdr:rowOff>
    </xdr:from>
    <xdr:to>
      <xdr:col>9</xdr:col>
      <xdr:colOff>238125</xdr:colOff>
      <xdr:row>15</xdr:row>
      <xdr:rowOff>19050</xdr:rowOff>
    </xdr:to>
    <xdr:sp macro="" textlink="">
      <xdr:nvSpPr>
        <xdr:cNvPr id="39954" name="Line 16">
          <a:extLst>
            <a:ext uri="{FF2B5EF4-FFF2-40B4-BE49-F238E27FC236}">
              <a16:creationId xmlns:a16="http://schemas.microsoft.com/office/drawing/2014/main" id="{00000000-0008-0000-0700-0000129C0000}"/>
            </a:ext>
          </a:extLst>
        </xdr:cNvPr>
        <xdr:cNvSpPr>
          <a:spLocks noChangeShapeType="1"/>
        </xdr:cNvSpPr>
      </xdr:nvSpPr>
      <xdr:spPr bwMode="auto">
        <a:xfrm flipV="1">
          <a:off x="6962775" y="981075"/>
          <a:ext cx="1133475"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323850</xdr:colOff>
      <xdr:row>15</xdr:row>
      <xdr:rowOff>0</xdr:rowOff>
    </xdr:from>
    <xdr:to>
      <xdr:col>8</xdr:col>
      <xdr:colOff>1295400</xdr:colOff>
      <xdr:row>15</xdr:row>
      <xdr:rowOff>209550</xdr:rowOff>
    </xdr:to>
    <xdr:sp macro="" textlink="">
      <xdr:nvSpPr>
        <xdr:cNvPr id="39955" name="AutoShape 17">
          <a:extLst>
            <a:ext uri="{FF2B5EF4-FFF2-40B4-BE49-F238E27FC236}">
              <a16:creationId xmlns:a16="http://schemas.microsoft.com/office/drawing/2014/main" id="{00000000-0008-0000-0700-0000139C0000}"/>
            </a:ext>
          </a:extLst>
        </xdr:cNvPr>
        <xdr:cNvSpPr>
          <a:spLocks noChangeArrowheads="1"/>
        </xdr:cNvSpPr>
      </xdr:nvSpPr>
      <xdr:spPr bwMode="auto">
        <a:xfrm>
          <a:off x="6543675" y="3190875"/>
          <a:ext cx="971550" cy="2095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885825</xdr:colOff>
      <xdr:row>18</xdr:row>
      <xdr:rowOff>28575</xdr:rowOff>
    </xdr:from>
    <xdr:to>
      <xdr:col>9</xdr:col>
      <xdr:colOff>1400175</xdr:colOff>
      <xdr:row>21</xdr:row>
      <xdr:rowOff>95250</xdr:rowOff>
    </xdr:to>
    <xdr:pic>
      <xdr:nvPicPr>
        <xdr:cNvPr id="39956" name="Picture 20" descr="MCj04099590000[1]">
          <a:extLst>
            <a:ext uri="{FF2B5EF4-FFF2-40B4-BE49-F238E27FC236}">
              <a16:creationId xmlns:a16="http://schemas.microsoft.com/office/drawing/2014/main" id="{00000000-0008-0000-0700-0000149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43950" y="3905250"/>
          <a:ext cx="5143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xdr:colOff>
      <xdr:row>13</xdr:row>
      <xdr:rowOff>95250</xdr:rowOff>
    </xdr:from>
    <xdr:to>
      <xdr:col>5</xdr:col>
      <xdr:colOff>152400</xdr:colOff>
      <xdr:row>13</xdr:row>
      <xdr:rowOff>95250</xdr:rowOff>
    </xdr:to>
    <xdr:sp macro="" textlink="">
      <xdr:nvSpPr>
        <xdr:cNvPr id="39957" name="Line 27">
          <a:extLst>
            <a:ext uri="{FF2B5EF4-FFF2-40B4-BE49-F238E27FC236}">
              <a16:creationId xmlns:a16="http://schemas.microsoft.com/office/drawing/2014/main" id="{00000000-0008-0000-0700-0000159C0000}"/>
            </a:ext>
          </a:extLst>
        </xdr:cNvPr>
        <xdr:cNvSpPr>
          <a:spLocks noChangeShapeType="1"/>
        </xdr:cNvSpPr>
      </xdr:nvSpPr>
      <xdr:spPr bwMode="auto">
        <a:xfrm flipH="1">
          <a:off x="4495800" y="2933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6</xdr:row>
      <xdr:rowOff>95250</xdr:rowOff>
    </xdr:from>
    <xdr:to>
      <xdr:col>5</xdr:col>
      <xdr:colOff>19050</xdr:colOff>
      <xdr:row>13</xdr:row>
      <xdr:rowOff>95250</xdr:rowOff>
    </xdr:to>
    <xdr:sp macro="" textlink="">
      <xdr:nvSpPr>
        <xdr:cNvPr id="39958" name="Line 28">
          <a:extLst>
            <a:ext uri="{FF2B5EF4-FFF2-40B4-BE49-F238E27FC236}">
              <a16:creationId xmlns:a16="http://schemas.microsoft.com/office/drawing/2014/main" id="{00000000-0008-0000-0700-0000169C0000}"/>
            </a:ext>
          </a:extLst>
        </xdr:cNvPr>
        <xdr:cNvSpPr>
          <a:spLocks noChangeShapeType="1"/>
        </xdr:cNvSpPr>
      </xdr:nvSpPr>
      <xdr:spPr bwMode="auto">
        <a:xfrm flipV="1">
          <a:off x="4495800" y="1466850"/>
          <a:ext cx="9525" cy="1466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6</xdr:row>
      <xdr:rowOff>95250</xdr:rowOff>
    </xdr:from>
    <xdr:to>
      <xdr:col>5</xdr:col>
      <xdr:colOff>342900</xdr:colOff>
      <xdr:row>6</xdr:row>
      <xdr:rowOff>95250</xdr:rowOff>
    </xdr:to>
    <xdr:sp macro="" textlink="">
      <xdr:nvSpPr>
        <xdr:cNvPr id="39959" name="Line 29">
          <a:extLst>
            <a:ext uri="{FF2B5EF4-FFF2-40B4-BE49-F238E27FC236}">
              <a16:creationId xmlns:a16="http://schemas.microsoft.com/office/drawing/2014/main" id="{00000000-0008-0000-0700-0000179C0000}"/>
            </a:ext>
          </a:extLst>
        </xdr:cNvPr>
        <xdr:cNvSpPr>
          <a:spLocks noChangeShapeType="1"/>
        </xdr:cNvSpPr>
      </xdr:nvSpPr>
      <xdr:spPr bwMode="auto">
        <a:xfrm>
          <a:off x="4505325" y="1466850"/>
          <a:ext cx="3238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257175</xdr:colOff>
      <xdr:row>14</xdr:row>
      <xdr:rowOff>85725</xdr:rowOff>
    </xdr:from>
    <xdr:to>
      <xdr:col>9</xdr:col>
      <xdr:colOff>1400175</xdr:colOff>
      <xdr:row>29</xdr:row>
      <xdr:rowOff>28575</xdr:rowOff>
    </xdr:to>
    <xdr:sp macro="" textlink="">
      <xdr:nvSpPr>
        <xdr:cNvPr id="16" name="角丸四角形 15">
          <a:extLst>
            <a:ext uri="{FF2B5EF4-FFF2-40B4-BE49-F238E27FC236}">
              <a16:creationId xmlns:a16="http://schemas.microsoft.com/office/drawing/2014/main" id="{00000000-0008-0000-0700-000010000000}"/>
            </a:ext>
          </a:extLst>
        </xdr:cNvPr>
        <xdr:cNvSpPr/>
      </xdr:nvSpPr>
      <xdr:spPr bwMode="auto">
        <a:xfrm>
          <a:off x="4238625" y="3133725"/>
          <a:ext cx="4514850" cy="3238500"/>
        </a:xfrm>
        <a:prstGeom prst="roundRect">
          <a:avLst/>
        </a:prstGeom>
        <a:noFill/>
        <a:ln>
          <a:headEnd/>
          <a:tailEnd/>
        </a:ln>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p>
      </xdr:txBody>
    </xdr:sp>
    <xdr:clientData/>
  </xdr:twoCellAnchor>
  <xdr:twoCellAnchor>
    <xdr:from>
      <xdr:col>5</xdr:col>
      <xdr:colOff>714375</xdr:colOff>
      <xdr:row>17</xdr:row>
      <xdr:rowOff>9525</xdr:rowOff>
    </xdr:from>
    <xdr:to>
      <xdr:col>9</xdr:col>
      <xdr:colOff>790575</xdr:colOff>
      <xdr:row>17</xdr:row>
      <xdr:rowOff>9525</xdr:rowOff>
    </xdr:to>
    <xdr:cxnSp macro="">
      <xdr:nvCxnSpPr>
        <xdr:cNvPr id="39961" name="直線コネクタ 17">
          <a:extLst>
            <a:ext uri="{FF2B5EF4-FFF2-40B4-BE49-F238E27FC236}">
              <a16:creationId xmlns:a16="http://schemas.microsoft.com/office/drawing/2014/main" id="{00000000-0008-0000-0700-0000199C0000}"/>
            </a:ext>
          </a:extLst>
        </xdr:cNvPr>
        <xdr:cNvCxnSpPr>
          <a:cxnSpLocks noChangeShapeType="1"/>
        </xdr:cNvCxnSpPr>
      </xdr:nvCxnSpPr>
      <xdr:spPr bwMode="auto">
        <a:xfrm>
          <a:off x="5200650" y="3657600"/>
          <a:ext cx="3448050" cy="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19</xdr:row>
      <xdr:rowOff>28575</xdr:rowOff>
    </xdr:from>
    <xdr:to>
      <xdr:col>0</xdr:col>
      <xdr:colOff>400050</xdr:colOff>
      <xdr:row>20</xdr:row>
      <xdr:rowOff>133350</xdr:rowOff>
    </xdr:to>
    <xdr:pic>
      <xdr:nvPicPr>
        <xdr:cNvPr id="13586" name="Picture 1" descr="MCj03465890000[1]">
          <a:extLst>
            <a:ext uri="{FF2B5EF4-FFF2-40B4-BE49-F238E27FC236}">
              <a16:creationId xmlns:a16="http://schemas.microsoft.com/office/drawing/2014/main" id="{00000000-0008-0000-0900-0000123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362450"/>
          <a:ext cx="3810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57150" cmpd="thinThick">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75" zoomScaleSheetLayoutView="100" workbookViewId="0">
      <selection activeCell="O8" sqref="O8"/>
    </sheetView>
  </sheetViews>
  <sheetFormatPr defaultRowHeight="13.5"/>
  <cols>
    <col min="1" max="16384" width="9" style="103"/>
  </cols>
  <sheetData/>
  <phoneticPr fontId="2"/>
  <printOptions horizontalCentered="1" verticalCentered="1"/>
  <pageMargins left="0.78740157480314965" right="0.27559055118110237" top="0.19685039370078741" bottom="0.19685039370078741" header="0.19685039370078741" footer="0.19685039370078741"/>
  <pageSetup paperSize="9"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8"/>
  <sheetViews>
    <sheetView view="pageBreakPreview" zoomScaleNormal="75" zoomScaleSheetLayoutView="100" workbookViewId="0">
      <selection activeCell="K31" sqref="K31"/>
    </sheetView>
  </sheetViews>
  <sheetFormatPr defaultRowHeight="17.100000000000001" customHeight="1"/>
  <cols>
    <col min="1" max="2" width="6.125" style="1" customWidth="1"/>
    <col min="3" max="3" width="21.375" style="1" customWidth="1"/>
    <col min="4" max="4" width="18.5" style="1" customWidth="1"/>
    <col min="5" max="5" width="10.5" style="1" customWidth="1"/>
    <col min="6" max="7" width="6.125" style="1" customWidth="1"/>
    <col min="8" max="8" width="21.5" style="1" customWidth="1"/>
    <col min="9" max="9" width="18.5" style="1" customWidth="1"/>
    <col min="10" max="16384" width="9" style="1"/>
  </cols>
  <sheetData>
    <row r="1" spans="1:9" s="21" customFormat="1" ht="31.5" customHeight="1">
      <c r="A1" s="404" t="s">
        <v>15</v>
      </c>
      <c r="B1" s="404"/>
      <c r="C1" s="404"/>
      <c r="D1" s="404"/>
      <c r="F1" s="404" t="s">
        <v>17</v>
      </c>
      <c r="G1" s="404"/>
      <c r="H1" s="404"/>
      <c r="I1" s="404"/>
    </row>
    <row r="2" spans="1:9" s="3" customFormat="1" ht="10.5" customHeight="1">
      <c r="A2" s="2"/>
      <c r="F2" s="2"/>
    </row>
    <row r="3" spans="1:9" s="25" customFormat="1" ht="17.100000000000001" customHeight="1">
      <c r="A3" s="405" t="s">
        <v>363</v>
      </c>
      <c r="B3" s="405"/>
      <c r="C3" s="405"/>
      <c r="D3" s="405"/>
      <c r="F3" s="405" t="s">
        <v>365</v>
      </c>
      <c r="G3" s="405"/>
      <c r="H3" s="405"/>
      <c r="I3" s="405"/>
    </row>
    <row r="4" spans="1:9" s="22" customFormat="1" ht="17.100000000000001" customHeight="1" thickBot="1">
      <c r="A4" s="26" t="s">
        <v>62</v>
      </c>
      <c r="B4" s="385" t="s">
        <v>399</v>
      </c>
      <c r="C4" s="385"/>
      <c r="D4" s="385"/>
      <c r="F4" s="26" t="s">
        <v>68</v>
      </c>
      <c r="G4" s="385" t="s">
        <v>366</v>
      </c>
      <c r="H4" s="385"/>
      <c r="I4" s="385"/>
    </row>
    <row r="5" spans="1:9" s="22" customFormat="1" ht="17.100000000000001" customHeight="1" thickTop="1">
      <c r="A5" s="4" t="s">
        <v>1</v>
      </c>
      <c r="B5" s="5" t="s">
        <v>3</v>
      </c>
      <c r="C5" s="6" t="s">
        <v>4</v>
      </c>
      <c r="D5" s="7" t="s">
        <v>0</v>
      </c>
      <c r="F5" s="26" t="s">
        <v>68</v>
      </c>
      <c r="G5" s="385" t="s">
        <v>367</v>
      </c>
      <c r="H5" s="385"/>
      <c r="I5" s="385"/>
    </row>
    <row r="6" spans="1:9" s="22" customFormat="1" ht="17.100000000000001" customHeight="1">
      <c r="A6" s="9"/>
      <c r="B6" s="10"/>
      <c r="C6" s="11"/>
      <c r="D6" s="307"/>
      <c r="F6" s="26" t="s">
        <v>68</v>
      </c>
      <c r="G6" s="385" t="s">
        <v>368</v>
      </c>
      <c r="H6" s="385"/>
      <c r="I6" s="385"/>
    </row>
    <row r="7" spans="1:9" s="22" customFormat="1" ht="17.100000000000001" customHeight="1" thickBot="1">
      <c r="A7" s="13"/>
      <c r="B7" s="14"/>
      <c r="C7" s="15"/>
      <c r="D7" s="308"/>
      <c r="F7" s="31"/>
      <c r="G7" s="30"/>
      <c r="H7" s="30"/>
      <c r="I7" s="30"/>
    </row>
    <row r="8" spans="1:9" s="22" customFormat="1" ht="17.100000000000001" customHeight="1" thickTop="1">
      <c r="A8" s="13"/>
      <c r="B8" s="14"/>
      <c r="C8" s="15"/>
      <c r="D8" s="308"/>
      <c r="F8" s="4" t="s">
        <v>1</v>
      </c>
      <c r="G8" s="5" t="s">
        <v>3</v>
      </c>
      <c r="H8" s="6" t="s">
        <v>4</v>
      </c>
      <c r="I8" s="7" t="s">
        <v>0</v>
      </c>
    </row>
    <row r="9" spans="1:9" s="22" customFormat="1" ht="17.100000000000001" customHeight="1">
      <c r="A9" s="13"/>
      <c r="B9" s="14"/>
      <c r="C9" s="15"/>
      <c r="D9" s="308"/>
      <c r="F9" s="9"/>
      <c r="G9" s="10"/>
      <c r="H9" s="11"/>
      <c r="I9" s="307"/>
    </row>
    <row r="10" spans="1:9" s="22" customFormat="1" ht="17.100000000000001" customHeight="1">
      <c r="A10" s="365"/>
      <c r="B10" s="366"/>
      <c r="C10" s="87"/>
      <c r="D10" s="309"/>
      <c r="F10" s="38"/>
      <c r="G10" s="39"/>
      <c r="H10" s="40"/>
      <c r="I10" s="311"/>
    </row>
    <row r="11" spans="1:9" s="22" customFormat="1" ht="17.100000000000001" customHeight="1" thickBot="1">
      <c r="A11" s="16"/>
      <c r="B11" s="17"/>
      <c r="C11" s="18"/>
      <c r="D11" s="309"/>
      <c r="F11" s="13"/>
      <c r="G11" s="14"/>
      <c r="H11" s="15"/>
      <c r="I11" s="308"/>
    </row>
    <row r="12" spans="1:9" s="22" customFormat="1" ht="16.5" customHeight="1" thickTop="1" thickBot="1">
      <c r="A12" s="459" t="s">
        <v>2</v>
      </c>
      <c r="B12" s="460"/>
      <c r="C12" s="20" t="s">
        <v>49</v>
      </c>
      <c r="D12" s="310" t="str">
        <f>IF(SUM(D6:D11)=0,"",SUM(D6:D11))</f>
        <v/>
      </c>
      <c r="F12" s="13"/>
      <c r="G12" s="14"/>
      <c r="H12" s="15"/>
      <c r="I12" s="308"/>
    </row>
    <row r="13" spans="1:9" s="8" customFormat="1" ht="18" customHeight="1" thickTop="1">
      <c r="F13" s="13"/>
      <c r="G13" s="14"/>
      <c r="H13" s="15"/>
      <c r="I13" s="308"/>
    </row>
    <row r="14" spans="1:9" s="8" customFormat="1" ht="18" customHeight="1">
      <c r="A14" s="397" t="s">
        <v>33</v>
      </c>
      <c r="B14" s="397"/>
      <c r="C14" s="397"/>
      <c r="D14" s="397"/>
      <c r="F14" s="13"/>
      <c r="G14" s="14"/>
      <c r="H14" s="15"/>
      <c r="I14" s="308"/>
    </row>
    <row r="15" spans="1:9" s="12" customFormat="1" ht="32.25" customHeight="1">
      <c r="A15" s="404" t="s">
        <v>14</v>
      </c>
      <c r="B15" s="404"/>
      <c r="C15" s="404"/>
      <c r="D15" s="404"/>
      <c r="F15" s="13"/>
      <c r="G15" s="14"/>
      <c r="H15" s="15"/>
      <c r="I15" s="308"/>
    </row>
    <row r="16" spans="1:9" s="12" customFormat="1" ht="16.5" customHeight="1">
      <c r="A16" s="405" t="s">
        <v>364</v>
      </c>
      <c r="B16" s="405"/>
      <c r="C16" s="405"/>
      <c r="D16" s="405"/>
      <c r="F16" s="13"/>
      <c r="G16" s="14"/>
      <c r="H16" s="15"/>
      <c r="I16" s="308"/>
    </row>
    <row r="17" spans="1:9" s="12" customFormat="1" ht="16.5" customHeight="1">
      <c r="A17" s="26" t="s">
        <v>62</v>
      </c>
      <c r="B17" s="385" t="s">
        <v>512</v>
      </c>
      <c r="C17" s="385"/>
      <c r="D17" s="385"/>
      <c r="F17" s="13"/>
      <c r="G17" s="14"/>
      <c r="H17" s="15"/>
      <c r="I17" s="308"/>
    </row>
    <row r="18" spans="1:9" s="12" customFormat="1" ht="16.5" customHeight="1">
      <c r="A18" s="26"/>
      <c r="B18" s="27" t="s">
        <v>507</v>
      </c>
      <c r="C18" s="30"/>
      <c r="D18" s="22"/>
      <c r="F18" s="13"/>
      <c r="G18" s="14"/>
      <c r="H18" s="15"/>
      <c r="I18" s="308"/>
    </row>
    <row r="19" spans="1:9" s="12" customFormat="1" ht="16.5" customHeight="1">
      <c r="D19" s="30"/>
      <c r="F19" s="13"/>
      <c r="G19" s="14"/>
      <c r="H19" s="15"/>
      <c r="I19" s="308"/>
    </row>
    <row r="20" spans="1:9" s="12" customFormat="1" ht="16.5" customHeight="1">
      <c r="A20" s="31"/>
      <c r="B20" s="456" t="s">
        <v>377</v>
      </c>
      <c r="C20" s="456"/>
      <c r="D20" s="456"/>
      <c r="F20" s="13"/>
      <c r="G20" s="14"/>
      <c r="H20" s="15"/>
      <c r="I20" s="308"/>
    </row>
    <row r="21" spans="1:9" s="12" customFormat="1" ht="16.5" customHeight="1">
      <c r="A21" s="26" t="s">
        <v>67</v>
      </c>
      <c r="B21" s="385" t="s">
        <v>400</v>
      </c>
      <c r="C21" s="385"/>
      <c r="D21" s="385"/>
      <c r="F21" s="13"/>
      <c r="G21" s="14"/>
      <c r="H21" s="15"/>
      <c r="I21" s="308"/>
    </row>
    <row r="22" spans="1:9" s="12" customFormat="1" ht="16.5" customHeight="1" thickBot="1">
      <c r="A22" s="22"/>
      <c r="B22" s="462" t="s">
        <v>506</v>
      </c>
      <c r="C22" s="462"/>
      <c r="D22" s="462"/>
      <c r="F22" s="13"/>
      <c r="G22" s="14"/>
      <c r="H22" s="15"/>
      <c r="I22" s="308"/>
    </row>
    <row r="23" spans="1:9" s="12" customFormat="1" ht="16.5" customHeight="1" thickTop="1">
      <c r="A23" s="4" t="s">
        <v>1</v>
      </c>
      <c r="B23" s="5" t="s">
        <v>3</v>
      </c>
      <c r="C23" s="6" t="s">
        <v>4</v>
      </c>
      <c r="D23" s="7" t="s">
        <v>0</v>
      </c>
      <c r="F23" s="13"/>
      <c r="G23" s="14"/>
      <c r="H23" s="15"/>
      <c r="I23" s="308"/>
    </row>
    <row r="24" spans="1:9" s="8" customFormat="1" ht="16.5" customHeight="1">
      <c r="A24" s="9"/>
      <c r="B24" s="10"/>
      <c r="C24" s="11"/>
      <c r="D24" s="307"/>
      <c r="F24" s="13"/>
      <c r="G24" s="14"/>
      <c r="H24" s="15"/>
      <c r="I24" s="308"/>
    </row>
    <row r="25" spans="1:9" s="12" customFormat="1" ht="16.5" customHeight="1">
      <c r="A25" s="13"/>
      <c r="B25" s="14"/>
      <c r="C25" s="15"/>
      <c r="D25" s="308"/>
      <c r="F25" s="13"/>
      <c r="G25" s="14"/>
      <c r="H25" s="15"/>
      <c r="I25" s="308"/>
    </row>
    <row r="26" spans="1:9" ht="16.5" customHeight="1">
      <c r="A26" s="13"/>
      <c r="B26" s="14"/>
      <c r="C26" s="15"/>
      <c r="D26" s="308"/>
      <c r="F26" s="13"/>
      <c r="G26" s="14"/>
      <c r="H26" s="15"/>
      <c r="I26" s="308"/>
    </row>
    <row r="27" spans="1:9" ht="16.5" customHeight="1" thickBot="1">
      <c r="A27" s="13"/>
      <c r="B27" s="14"/>
      <c r="C27" s="15"/>
      <c r="D27" s="308"/>
      <c r="F27" s="16"/>
      <c r="G27" s="17"/>
      <c r="H27" s="18"/>
      <c r="I27" s="309"/>
    </row>
    <row r="28" spans="1:9" ht="16.5" customHeight="1" thickTop="1" thickBot="1">
      <c r="A28" s="16"/>
      <c r="B28" s="17"/>
      <c r="C28" s="18"/>
      <c r="D28" s="309"/>
      <c r="F28" s="399" t="s">
        <v>2</v>
      </c>
      <c r="G28" s="400"/>
      <c r="H28" s="195" t="s">
        <v>51</v>
      </c>
      <c r="I28" s="310" t="str">
        <f>IF(SUM(I9:I27)=0,"",SUM(I9:I27))</f>
        <v/>
      </c>
    </row>
    <row r="29" spans="1:9" ht="16.5" customHeight="1" thickTop="1" thickBot="1">
      <c r="A29" s="399" t="s">
        <v>2</v>
      </c>
      <c r="B29" s="400"/>
      <c r="C29" s="195" t="s">
        <v>50</v>
      </c>
      <c r="D29" s="310" t="str">
        <f>IF(SUM(D24:D28)=0,"",SUM(D24:D28))</f>
        <v/>
      </c>
      <c r="F29" s="397" t="s">
        <v>6</v>
      </c>
      <c r="G29" s="397"/>
      <c r="H29" s="397"/>
      <c r="I29" s="397"/>
    </row>
    <row r="30" spans="1:9" ht="16.5" customHeight="1" thickTop="1">
      <c r="A30" s="397" t="s">
        <v>34</v>
      </c>
      <c r="B30" s="397"/>
      <c r="C30" s="397"/>
      <c r="D30" s="397"/>
    </row>
    <row r="31" spans="1:9" ht="23.1" customHeight="1">
      <c r="F31" s="12"/>
      <c r="G31" s="12"/>
      <c r="H31" s="12"/>
      <c r="I31" s="12"/>
    </row>
    <row r="32" spans="1:9" ht="23.1" customHeight="1">
      <c r="F32" s="8"/>
      <c r="G32" s="8"/>
      <c r="H32" s="8"/>
      <c r="I32" s="8"/>
    </row>
    <row r="33" spans="1:9" ht="23.1" customHeight="1">
      <c r="F33" s="12"/>
      <c r="G33" s="12"/>
      <c r="H33" s="12"/>
      <c r="I33" s="12"/>
    </row>
    <row r="34" spans="1:9" ht="23.1" customHeight="1"/>
    <row r="35" spans="1:9" ht="23.1" customHeight="1"/>
    <row r="36" spans="1:9" s="19" customFormat="1" ht="23.1" customHeight="1">
      <c r="A36" s="1"/>
      <c r="B36" s="1"/>
      <c r="C36" s="1"/>
      <c r="D36" s="1"/>
      <c r="F36" s="1"/>
      <c r="G36" s="1"/>
      <c r="H36" s="1"/>
      <c r="I36" s="1"/>
    </row>
    <row r="37" spans="1:9" ht="23.1" customHeight="1"/>
    <row r="38" spans="1:9" ht="23.1" customHeight="1">
      <c r="F38" s="12"/>
      <c r="G38" s="12"/>
      <c r="H38" s="12"/>
      <c r="I38" s="12"/>
    </row>
    <row r="39" spans="1:9" ht="23.1" customHeight="1">
      <c r="F39" s="12"/>
      <c r="G39" s="12"/>
      <c r="H39" s="12"/>
      <c r="I39" s="12"/>
    </row>
    <row r="40" spans="1:9" ht="23.1" customHeight="1"/>
    <row r="41" spans="1:9" ht="23.1" customHeight="1"/>
    <row r="42" spans="1:9" ht="23.1" customHeight="1"/>
    <row r="43" spans="1:9" ht="23.1" customHeight="1"/>
    <row r="44" spans="1:9" ht="23.1" customHeight="1"/>
    <row r="45" spans="1:9" ht="23.1" customHeight="1"/>
    <row r="46" spans="1:9" ht="23.1" customHeight="1"/>
    <row r="47" spans="1:9" ht="23.1" customHeight="1"/>
    <row r="48" spans="1:9" ht="23.1" customHeight="1"/>
    <row r="49" ht="23.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sheetData>
  <mergeCells count="20">
    <mergeCell ref="A1:D1"/>
    <mergeCell ref="A3:D3"/>
    <mergeCell ref="A12:B12"/>
    <mergeCell ref="G5:I5"/>
    <mergeCell ref="B4:D4"/>
    <mergeCell ref="F1:I1"/>
    <mergeCell ref="F3:I3"/>
    <mergeCell ref="G4:I4"/>
    <mergeCell ref="G6:I6"/>
    <mergeCell ref="F29:I29"/>
    <mergeCell ref="A30:D30"/>
    <mergeCell ref="A14:D14"/>
    <mergeCell ref="A15:D15"/>
    <mergeCell ref="A29:B29"/>
    <mergeCell ref="A16:D16"/>
    <mergeCell ref="F28:G28"/>
    <mergeCell ref="B22:D22"/>
    <mergeCell ref="B21:D21"/>
    <mergeCell ref="B17:D17"/>
    <mergeCell ref="B20:D20"/>
  </mergeCells>
  <phoneticPr fontId="2"/>
  <printOptions horizontalCentered="1" verticalCentered="1"/>
  <pageMargins left="0.27559055118110237" right="0.78740157480314965" top="0.19685039370078741" bottom="0.19685039370078741" header="0.19685039370078741" footer="0.19685039370078741"/>
  <pageSetup paperSize="9" scale="113" orientation="landscape" r:id="rId1"/>
  <headerFooter scaleWithDoc="0">
    <oddHeader>&amp;L&amp;"HG丸ｺﾞｼｯｸM-PRO,太字"&amp;12[経費]</oddHeader>
    <oddFooter>&amp;C&amp;"HG丸ｺﾞｼｯｸM-PRO,標準"P8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6"/>
  <sheetViews>
    <sheetView view="pageBreakPreview" zoomScaleNormal="75" zoomScaleSheetLayoutView="100" workbookViewId="0">
      <selection activeCell="H24" sqref="H24"/>
    </sheetView>
  </sheetViews>
  <sheetFormatPr defaultRowHeight="17.100000000000001" customHeight="1"/>
  <cols>
    <col min="1" max="2" width="6.125" style="1" customWidth="1"/>
    <col min="3" max="3" width="21.5" style="1" customWidth="1"/>
    <col min="4" max="4" width="18.5" style="1" customWidth="1"/>
    <col min="5" max="5" width="10.5" style="1" customWidth="1"/>
    <col min="6" max="7" width="6.125" style="1" customWidth="1"/>
    <col min="8" max="8" width="21.5" style="1" customWidth="1"/>
    <col min="9" max="9" width="18.5" style="1" customWidth="1"/>
    <col min="10" max="16384" width="9" style="1"/>
  </cols>
  <sheetData>
    <row r="1" spans="1:9" s="21" customFormat="1" ht="31.5" customHeight="1">
      <c r="A1" s="404" t="s">
        <v>16</v>
      </c>
      <c r="B1" s="404"/>
      <c r="C1" s="404"/>
      <c r="D1" s="404"/>
      <c r="F1" s="404" t="s">
        <v>19</v>
      </c>
      <c r="G1" s="404"/>
      <c r="H1" s="404"/>
      <c r="I1" s="404"/>
    </row>
    <row r="2" spans="1:9" s="3" customFormat="1" ht="10.5" customHeight="1">
      <c r="A2" s="2"/>
      <c r="F2" s="2"/>
    </row>
    <row r="3" spans="1:9" s="25" customFormat="1" ht="17.100000000000001" customHeight="1">
      <c r="A3" s="405" t="s">
        <v>369</v>
      </c>
      <c r="B3" s="405"/>
      <c r="C3" s="405"/>
      <c r="D3" s="405"/>
      <c r="F3" s="405" t="s">
        <v>381</v>
      </c>
      <c r="G3" s="405"/>
      <c r="H3" s="405"/>
      <c r="I3" s="405"/>
    </row>
    <row r="4" spans="1:9" s="22" customFormat="1" ht="17.100000000000001" customHeight="1">
      <c r="A4" s="26" t="s">
        <v>68</v>
      </c>
      <c r="B4" s="408" t="s">
        <v>278</v>
      </c>
      <c r="C4" s="408"/>
      <c r="D4" s="408"/>
      <c r="F4" s="26" t="s">
        <v>67</v>
      </c>
      <c r="G4" s="385" t="s">
        <v>510</v>
      </c>
      <c r="H4" s="385"/>
      <c r="I4" s="385"/>
    </row>
    <row r="5" spans="1:9" s="22" customFormat="1" ht="17.100000000000001" customHeight="1">
      <c r="A5" s="26"/>
      <c r="B5" s="408" t="s">
        <v>378</v>
      </c>
      <c r="C5" s="408"/>
      <c r="D5" s="408"/>
      <c r="F5" s="26"/>
      <c r="G5" s="385" t="s">
        <v>509</v>
      </c>
      <c r="H5" s="385"/>
      <c r="I5" s="385"/>
    </row>
    <row r="6" spans="1:9" s="22" customFormat="1" ht="17.100000000000001" customHeight="1">
      <c r="A6" s="26"/>
      <c r="B6" s="463" t="s">
        <v>379</v>
      </c>
      <c r="C6" s="463"/>
      <c r="D6" s="463"/>
      <c r="F6" s="26" t="s">
        <v>67</v>
      </c>
      <c r="G6" s="385" t="s">
        <v>380</v>
      </c>
      <c r="H6" s="385"/>
      <c r="I6" s="385"/>
    </row>
    <row r="7" spans="1:9" s="22" customFormat="1" ht="17.100000000000001" customHeight="1">
      <c r="A7" s="26"/>
      <c r="B7" s="408" t="s">
        <v>508</v>
      </c>
      <c r="C7" s="408"/>
      <c r="D7" s="408"/>
      <c r="F7" s="31"/>
      <c r="G7" s="456" t="s">
        <v>73</v>
      </c>
      <c r="H7" s="456"/>
      <c r="I7" s="456"/>
    </row>
    <row r="8" spans="1:9" s="22" customFormat="1" ht="17.100000000000001" customHeight="1" thickBot="1">
      <c r="A8" s="31"/>
      <c r="F8" s="26"/>
      <c r="G8" s="385" t="s">
        <v>382</v>
      </c>
      <c r="H8" s="385"/>
      <c r="I8" s="385"/>
    </row>
    <row r="9" spans="1:9" s="22" customFormat="1" ht="17.100000000000001" customHeight="1" thickTop="1">
      <c r="A9" s="4" t="s">
        <v>1</v>
      </c>
      <c r="B9" s="5" t="s">
        <v>3</v>
      </c>
      <c r="C9" s="6" t="s">
        <v>4</v>
      </c>
      <c r="D9" s="7" t="s">
        <v>0</v>
      </c>
      <c r="F9" s="31"/>
      <c r="G9" s="385" t="s">
        <v>511</v>
      </c>
      <c r="H9" s="385"/>
      <c r="I9" s="385"/>
    </row>
    <row r="10" spans="1:9" s="22" customFormat="1" ht="17.100000000000001" customHeight="1" thickBot="1">
      <c r="A10" s="9"/>
      <c r="B10" s="10"/>
      <c r="C10" s="11"/>
      <c r="D10" s="307"/>
      <c r="F10" s="31"/>
    </row>
    <row r="11" spans="1:9" s="22" customFormat="1" ht="17.100000000000001" customHeight="1" thickTop="1">
      <c r="A11" s="13"/>
      <c r="B11" s="14"/>
      <c r="C11" s="15"/>
      <c r="D11" s="308"/>
      <c r="F11" s="4" t="s">
        <v>612</v>
      </c>
      <c r="G11" s="5" t="s">
        <v>3</v>
      </c>
      <c r="H11" s="6" t="s">
        <v>4</v>
      </c>
      <c r="I11" s="7" t="s">
        <v>0</v>
      </c>
    </row>
    <row r="12" spans="1:9" s="22" customFormat="1" ht="17.100000000000001" customHeight="1">
      <c r="A12" s="13"/>
      <c r="B12" s="14"/>
      <c r="C12" s="15"/>
      <c r="D12" s="308"/>
      <c r="F12" s="9"/>
      <c r="G12" s="10"/>
      <c r="H12" s="11"/>
      <c r="I12" s="307"/>
    </row>
    <row r="13" spans="1:9" s="22" customFormat="1" ht="17.100000000000001" customHeight="1">
      <c r="A13" s="13"/>
      <c r="B13" s="14"/>
      <c r="C13" s="15"/>
      <c r="D13" s="308"/>
      <c r="F13" s="13"/>
      <c r="G13" s="14"/>
      <c r="H13" s="15"/>
      <c r="I13" s="308"/>
    </row>
    <row r="14" spans="1:9" s="8" customFormat="1" ht="18" customHeight="1">
      <c r="A14" s="13"/>
      <c r="B14" s="14"/>
      <c r="C14" s="15"/>
      <c r="D14" s="308"/>
      <c r="F14" s="13"/>
      <c r="G14" s="14"/>
      <c r="H14" s="15"/>
      <c r="I14" s="308"/>
    </row>
    <row r="15" spans="1:9" s="12" customFormat="1" ht="18" customHeight="1">
      <c r="A15" s="13"/>
      <c r="B15" s="14"/>
      <c r="C15" s="15"/>
      <c r="D15" s="308"/>
      <c r="F15" s="13"/>
      <c r="G15" s="14"/>
      <c r="H15" s="15"/>
      <c r="I15" s="308"/>
    </row>
    <row r="16" spans="1:9" s="12" customFormat="1" ht="18" customHeight="1">
      <c r="A16" s="13"/>
      <c r="B16" s="14"/>
      <c r="C16" s="15"/>
      <c r="D16" s="308"/>
      <c r="F16" s="13"/>
      <c r="G16" s="14"/>
      <c r="H16" s="15"/>
      <c r="I16" s="308"/>
    </row>
    <row r="17" spans="1:9" s="12" customFormat="1" ht="18" customHeight="1">
      <c r="A17" s="13"/>
      <c r="B17" s="14"/>
      <c r="C17" s="15"/>
      <c r="D17" s="308"/>
      <c r="F17" s="13"/>
      <c r="G17" s="14"/>
      <c r="H17" s="15"/>
      <c r="I17" s="308"/>
    </row>
    <row r="18" spans="1:9" s="12" customFormat="1" ht="18" customHeight="1">
      <c r="A18" s="13"/>
      <c r="B18" s="14"/>
      <c r="C18" s="15"/>
      <c r="D18" s="308"/>
      <c r="F18" s="13"/>
      <c r="G18" s="14"/>
      <c r="H18" s="15"/>
      <c r="I18" s="308"/>
    </row>
    <row r="19" spans="1:9" s="12" customFormat="1" ht="18" customHeight="1">
      <c r="A19" s="13"/>
      <c r="B19" s="14"/>
      <c r="C19" s="15"/>
      <c r="D19" s="308"/>
      <c r="F19" s="13"/>
      <c r="G19" s="14"/>
      <c r="H19" s="15"/>
      <c r="I19" s="308"/>
    </row>
    <row r="20" spans="1:9" s="12" customFormat="1" ht="18" customHeight="1">
      <c r="A20" s="13"/>
      <c r="B20" s="14"/>
      <c r="C20" s="15"/>
      <c r="D20" s="308"/>
      <c r="F20" s="13"/>
      <c r="G20" s="14"/>
      <c r="H20" s="15"/>
      <c r="I20" s="308"/>
    </row>
    <row r="21" spans="1:9" s="12" customFormat="1" ht="18" customHeight="1">
      <c r="A21" s="13"/>
      <c r="B21" s="14"/>
      <c r="C21" s="15"/>
      <c r="D21" s="308"/>
      <c r="F21" s="13"/>
      <c r="G21" s="14"/>
      <c r="H21" s="15"/>
      <c r="I21" s="308"/>
    </row>
    <row r="22" spans="1:9" s="12" customFormat="1" ht="18" customHeight="1">
      <c r="A22" s="13"/>
      <c r="B22" s="14"/>
      <c r="C22" s="15"/>
      <c r="D22" s="308"/>
      <c r="F22" s="13"/>
      <c r="G22" s="14"/>
      <c r="H22" s="15"/>
      <c r="I22" s="308"/>
    </row>
    <row r="23" spans="1:9" s="12" customFormat="1" ht="18" customHeight="1">
      <c r="A23" s="13"/>
      <c r="B23" s="14"/>
      <c r="C23" s="15"/>
      <c r="D23" s="308"/>
      <c r="F23" s="13"/>
      <c r="G23" s="14"/>
      <c r="H23" s="15"/>
      <c r="I23" s="308"/>
    </row>
    <row r="24" spans="1:9" s="12" customFormat="1" ht="18" customHeight="1">
      <c r="A24" s="13"/>
      <c r="B24" s="14"/>
      <c r="C24" s="15"/>
      <c r="D24" s="308"/>
      <c r="F24" s="13"/>
      <c r="G24" s="14"/>
      <c r="H24" s="15"/>
      <c r="I24" s="308"/>
    </row>
    <row r="25" spans="1:9" s="12" customFormat="1" ht="18" customHeight="1" thickBot="1">
      <c r="A25" s="16"/>
      <c r="B25" s="17"/>
      <c r="C25" s="18"/>
      <c r="D25" s="309"/>
      <c r="F25" s="16"/>
      <c r="G25" s="17"/>
      <c r="H25" s="18"/>
      <c r="I25" s="309"/>
    </row>
    <row r="26" spans="1:9" s="12" customFormat="1" ht="18" customHeight="1" thickTop="1" thickBot="1">
      <c r="A26" s="399" t="s">
        <v>2</v>
      </c>
      <c r="B26" s="400"/>
      <c r="C26" s="195" t="s">
        <v>52</v>
      </c>
      <c r="D26" s="314"/>
      <c r="F26" s="399" t="s">
        <v>2</v>
      </c>
      <c r="G26" s="400"/>
      <c r="H26" s="195" t="s">
        <v>53</v>
      </c>
      <c r="I26" s="314"/>
    </row>
    <row r="27" spans="1:9" s="12" customFormat="1" ht="18" customHeight="1" thickTop="1">
      <c r="A27" s="397" t="s">
        <v>35</v>
      </c>
      <c r="B27" s="397"/>
      <c r="C27" s="397"/>
      <c r="D27" s="397"/>
      <c r="F27" s="397" t="s">
        <v>36</v>
      </c>
      <c r="G27" s="397"/>
      <c r="H27" s="397"/>
      <c r="I27" s="397"/>
    </row>
    <row r="28" spans="1:9" s="12" customFormat="1" ht="10.5" customHeight="1"/>
    <row r="29" spans="1:9" s="8" customFormat="1" ht="13.5">
      <c r="F29" s="12"/>
      <c r="G29" s="12"/>
      <c r="H29" s="12"/>
      <c r="I29" s="12"/>
    </row>
    <row r="30" spans="1:9" s="12" customFormat="1" ht="23.1" customHeight="1"/>
    <row r="31" spans="1:9" s="12" customFormat="1" ht="23.1" customHeight="1">
      <c r="F31" s="8"/>
      <c r="G31" s="8"/>
      <c r="H31" s="8"/>
      <c r="I31" s="8"/>
    </row>
    <row r="32" spans="1:9" s="12" customFormat="1" ht="23.1" customHeight="1"/>
    <row r="33" spans="1:9" s="12" customFormat="1" ht="23.1" customHeight="1"/>
    <row r="34" spans="1:9" s="12" customFormat="1" ht="23.1" customHeight="1"/>
    <row r="35" spans="1:9" s="12" customFormat="1" ht="23.1" customHeight="1"/>
    <row r="36" spans="1:9" s="12" customFormat="1" ht="23.1" customHeight="1"/>
    <row r="37" spans="1:9" s="12" customFormat="1" ht="23.1" customHeight="1">
      <c r="A37" s="1"/>
      <c r="B37" s="1"/>
      <c r="C37" s="1"/>
      <c r="D37" s="1"/>
    </row>
    <row r="38" spans="1:9" s="12" customFormat="1" ht="23.1" customHeight="1">
      <c r="A38" s="1"/>
      <c r="B38" s="1"/>
      <c r="C38" s="1"/>
      <c r="D38" s="1"/>
    </row>
    <row r="39" spans="1:9" s="12" customFormat="1" ht="23.1" customHeight="1">
      <c r="A39" s="1"/>
      <c r="B39" s="1"/>
      <c r="C39" s="1"/>
      <c r="D39" s="1"/>
    </row>
    <row r="40" spans="1:9" s="12" customFormat="1" ht="23.1" customHeight="1">
      <c r="A40" s="1"/>
      <c r="B40" s="1"/>
      <c r="C40" s="1"/>
      <c r="D40" s="1"/>
    </row>
    <row r="41" spans="1:9" s="12" customFormat="1" ht="23.1" customHeight="1">
      <c r="A41" s="1"/>
      <c r="B41" s="1"/>
      <c r="C41" s="1"/>
      <c r="D41" s="1"/>
    </row>
    <row r="42" spans="1:9" s="12" customFormat="1" ht="23.1" customHeight="1">
      <c r="A42" s="1"/>
      <c r="B42" s="1"/>
      <c r="C42" s="1"/>
      <c r="D42" s="1"/>
    </row>
    <row r="43" spans="1:9" s="12" customFormat="1" ht="23.1" customHeight="1">
      <c r="A43" s="1"/>
      <c r="B43" s="1"/>
      <c r="C43" s="1"/>
      <c r="D43" s="1"/>
    </row>
    <row r="44" spans="1:9" s="8" customFormat="1" ht="23.1" customHeight="1">
      <c r="A44" s="1"/>
      <c r="B44" s="1"/>
      <c r="C44" s="1"/>
      <c r="D44" s="1"/>
      <c r="F44" s="12"/>
      <c r="G44" s="12"/>
      <c r="H44" s="12"/>
      <c r="I44" s="12"/>
    </row>
    <row r="45" spans="1:9" s="12" customFormat="1" ht="23.1" customHeight="1">
      <c r="A45" s="1"/>
      <c r="B45" s="1"/>
      <c r="C45" s="1"/>
      <c r="D45" s="1"/>
    </row>
    <row r="46" spans="1:9" s="12" customFormat="1" ht="23.1" customHeight="1">
      <c r="A46" s="1"/>
      <c r="B46" s="1"/>
      <c r="C46" s="1"/>
      <c r="D46" s="1"/>
    </row>
    <row r="47" spans="1:9" s="12" customFormat="1" ht="23.1" customHeight="1">
      <c r="A47" s="1"/>
      <c r="B47" s="1"/>
      <c r="C47" s="1"/>
      <c r="D47" s="1"/>
    </row>
    <row r="48" spans="1:9" s="12" customFormat="1" ht="23.1" customHeight="1">
      <c r="A48" s="1"/>
      <c r="B48" s="1"/>
      <c r="C48" s="1"/>
      <c r="D48" s="1"/>
    </row>
    <row r="49" spans="1:9" s="12" customFormat="1" ht="23.1" customHeight="1">
      <c r="A49" s="1"/>
      <c r="B49" s="1"/>
      <c r="C49" s="1"/>
      <c r="D49" s="1"/>
    </row>
    <row r="50" spans="1:9" s="12" customFormat="1" ht="23.1" customHeight="1">
      <c r="A50" s="1"/>
      <c r="B50" s="1"/>
      <c r="C50" s="1"/>
      <c r="D50" s="1"/>
    </row>
    <row r="51" spans="1:9" ht="23.1" customHeight="1">
      <c r="F51" s="12"/>
      <c r="G51" s="12"/>
      <c r="H51" s="12"/>
      <c r="I51" s="12"/>
    </row>
    <row r="52" spans="1:9" ht="23.1" customHeight="1">
      <c r="F52" s="12"/>
      <c r="G52" s="12"/>
      <c r="H52" s="12"/>
      <c r="I52" s="12"/>
    </row>
    <row r="53" spans="1:9" ht="23.1" customHeight="1"/>
    <row r="54" spans="1:9" ht="23.1" customHeight="1"/>
    <row r="55" spans="1:9" ht="23.1" customHeight="1"/>
    <row r="56" spans="1:9" ht="23.1" customHeight="1"/>
    <row r="57" spans="1:9" ht="23.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mergeCells count="18">
    <mergeCell ref="A27:D27"/>
    <mergeCell ref="B7:D7"/>
    <mergeCell ref="F27:I27"/>
    <mergeCell ref="G6:I6"/>
    <mergeCell ref="G8:I8"/>
    <mergeCell ref="G9:I9"/>
    <mergeCell ref="G7:I7"/>
    <mergeCell ref="B5:D5"/>
    <mergeCell ref="B6:D6"/>
    <mergeCell ref="G4:I4"/>
    <mergeCell ref="G5:I5"/>
    <mergeCell ref="A26:B26"/>
    <mergeCell ref="F26:G26"/>
    <mergeCell ref="F1:I1"/>
    <mergeCell ref="F3:I3"/>
    <mergeCell ref="A1:D1"/>
    <mergeCell ref="A3:D3"/>
    <mergeCell ref="B4:D4"/>
  </mergeCells>
  <phoneticPr fontId="2"/>
  <printOptions horizontalCentered="1" verticalCentered="1"/>
  <pageMargins left="0.78740157480314965" right="0.27559055118110237" top="0.19685039370078741" bottom="0.19685039370078741" header="0.19685039370078741" footer="0.19685039370078741"/>
  <pageSetup paperSize="9" scale="113" orientation="landscape" r:id="rId1"/>
  <headerFooter scaleWithDoc="0">
    <oddHeader>&amp;R&amp;"HG丸ｺﾞｼｯｸM-PRO,太字"&amp;12[経費]</oddHeader>
    <oddFooter>&amp;C&amp;"HG丸ｺﾞｼｯｸM-PRO,標準"P9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8"/>
  <sheetViews>
    <sheetView view="pageBreakPreview" zoomScaleNormal="100" zoomScaleSheetLayoutView="100" workbookViewId="0">
      <selection sqref="A1:D2"/>
    </sheetView>
  </sheetViews>
  <sheetFormatPr defaultRowHeight="17.100000000000001" customHeight="1"/>
  <cols>
    <col min="1" max="1" width="4.625" style="1" customWidth="1"/>
    <col min="2" max="2" width="15" style="1" customWidth="1"/>
    <col min="3" max="3" width="10" style="1" customWidth="1"/>
    <col min="4" max="4" width="15" style="1" customWidth="1"/>
    <col min="5" max="5" width="4.5" style="1" customWidth="1"/>
    <col min="6" max="6" width="10" style="1" customWidth="1"/>
    <col min="7" max="8" width="15" style="1" customWidth="1"/>
    <col min="9" max="9" width="4.625" style="1" customWidth="1"/>
    <col min="10" max="10" width="15" style="1" customWidth="1"/>
    <col min="11" max="16384" width="9" style="1"/>
  </cols>
  <sheetData>
    <row r="1" spans="1:12" ht="17.100000000000001" customHeight="1">
      <c r="A1" s="404" t="s">
        <v>18</v>
      </c>
      <c r="B1" s="404"/>
      <c r="C1" s="404"/>
      <c r="D1" s="404"/>
    </row>
    <row r="2" spans="1:12" ht="17.100000000000001" customHeight="1">
      <c r="A2" s="404"/>
      <c r="B2" s="404"/>
      <c r="C2" s="404"/>
      <c r="D2" s="404"/>
      <c r="E2" s="21"/>
    </row>
    <row r="3" spans="1:12" s="21" customFormat="1" ht="14.25" customHeight="1">
      <c r="F3" s="479"/>
      <c r="G3" s="479"/>
      <c r="H3" s="479"/>
      <c r="I3" s="479"/>
      <c r="J3" s="479"/>
      <c r="K3" s="149"/>
    </row>
    <row r="4" spans="1:12" s="21" customFormat="1" ht="14.25" customHeight="1">
      <c r="A4" s="74"/>
      <c r="B4" s="478" t="s">
        <v>481</v>
      </c>
      <c r="C4" s="478"/>
      <c r="D4" s="478"/>
      <c r="E4" s="75"/>
      <c r="H4" s="480" t="s">
        <v>590</v>
      </c>
      <c r="I4" s="480"/>
      <c r="J4" s="480"/>
      <c r="K4" s="480"/>
      <c r="L4" s="480"/>
    </row>
    <row r="5" spans="1:12" s="75" customFormat="1" ht="15.75" customHeight="1">
      <c r="H5" s="191"/>
      <c r="I5" s="480" t="s">
        <v>589</v>
      </c>
      <c r="J5" s="480"/>
      <c r="K5" s="480"/>
      <c r="L5" s="480"/>
    </row>
    <row r="6" spans="1:12" s="22" customFormat="1" ht="15.75" customHeight="1">
      <c r="A6" s="26"/>
      <c r="B6" s="481" t="s">
        <v>480</v>
      </c>
      <c r="C6" s="481"/>
      <c r="D6" s="481"/>
      <c r="H6" s="480" t="s">
        <v>591</v>
      </c>
      <c r="I6" s="480"/>
      <c r="J6" s="480"/>
      <c r="K6" s="480"/>
      <c r="L6" s="480"/>
    </row>
    <row r="7" spans="1:12" s="22" customFormat="1" ht="15.75" customHeight="1">
      <c r="A7" s="26"/>
      <c r="B7" s="481" t="s">
        <v>568</v>
      </c>
      <c r="C7" s="481"/>
      <c r="D7" s="481"/>
      <c r="H7" s="191"/>
      <c r="I7" s="480" t="s">
        <v>601</v>
      </c>
      <c r="J7" s="480"/>
      <c r="K7" s="480"/>
      <c r="L7" s="480"/>
    </row>
    <row r="8" spans="1:12" s="22" customFormat="1" ht="7.5" customHeight="1" thickBot="1">
      <c r="A8" s="26"/>
      <c r="B8" s="478"/>
      <c r="C8" s="478"/>
      <c r="D8" s="478"/>
    </row>
    <row r="9" spans="1:12" s="22" customFormat="1" ht="15" thickTop="1">
      <c r="A9" s="464" t="s">
        <v>611</v>
      </c>
      <c r="B9" s="471" t="s">
        <v>229</v>
      </c>
      <c r="C9" s="474"/>
      <c r="D9" s="475"/>
      <c r="E9" s="464" t="s">
        <v>611</v>
      </c>
      <c r="F9" s="476" t="s">
        <v>228</v>
      </c>
      <c r="G9" s="476"/>
      <c r="H9" s="477"/>
      <c r="I9" s="464" t="s">
        <v>611</v>
      </c>
      <c r="J9" s="476" t="s">
        <v>230</v>
      </c>
      <c r="K9" s="476"/>
      <c r="L9" s="477"/>
    </row>
    <row r="10" spans="1:12" s="22" customFormat="1" ht="14.25">
      <c r="A10" s="465"/>
      <c r="B10" s="206" t="s">
        <v>513</v>
      </c>
      <c r="C10" s="208" t="s">
        <v>515</v>
      </c>
      <c r="D10" s="207" t="s">
        <v>514</v>
      </c>
      <c r="E10" s="465"/>
      <c r="F10" s="359" t="s">
        <v>513</v>
      </c>
      <c r="G10" s="208" t="s">
        <v>515</v>
      </c>
      <c r="H10" s="207" t="s">
        <v>514</v>
      </c>
      <c r="I10" s="465"/>
      <c r="J10" s="359" t="s">
        <v>513</v>
      </c>
      <c r="K10" s="208" t="s">
        <v>515</v>
      </c>
      <c r="L10" s="207" t="s">
        <v>514</v>
      </c>
    </row>
    <row r="11" spans="1:12" s="3" customFormat="1" ht="13.5" customHeight="1">
      <c r="A11" s="354"/>
      <c r="B11" s="209"/>
      <c r="C11" s="215"/>
      <c r="D11" s="218" t="str">
        <f>IF(B11="","",IF(C11="",B11,B11*C11/100))</f>
        <v/>
      </c>
      <c r="E11" s="360"/>
      <c r="F11" s="212"/>
      <c r="G11" s="215"/>
      <c r="H11" s="222" t="str">
        <f>IF(F11="","",IF(G11="",F11,F11*G11/100))</f>
        <v/>
      </c>
      <c r="I11" s="360"/>
      <c r="J11" s="212"/>
      <c r="K11" s="215"/>
      <c r="L11" s="222" t="str">
        <f>IF(J11="","",IF(K11="",J11,J11*K11/100))</f>
        <v/>
      </c>
    </row>
    <row r="12" spans="1:12" s="3" customFormat="1" ht="13.5" customHeight="1">
      <c r="A12" s="355"/>
      <c r="B12" s="210"/>
      <c r="C12" s="216"/>
      <c r="D12" s="219" t="str">
        <f t="shared" ref="D12:D22" si="0">IF(B12="","",IF(C12="",B12,B12*C12/100))</f>
        <v/>
      </c>
      <c r="E12" s="355"/>
      <c r="F12" s="213"/>
      <c r="G12" s="216"/>
      <c r="H12" s="219" t="str">
        <f t="shared" ref="H12:H22" si="1">IF(F12="","",IF(G12="",F12,F12*G12/100))</f>
        <v/>
      </c>
      <c r="I12" s="355"/>
      <c r="J12" s="213"/>
      <c r="K12" s="216"/>
      <c r="L12" s="219" t="str">
        <f t="shared" ref="L12:L22" si="2">IF(J12="","",IF(K12="",J12,J12*K12/100))</f>
        <v/>
      </c>
    </row>
    <row r="13" spans="1:12" s="3" customFormat="1" ht="13.5" customHeight="1">
      <c r="A13" s="356"/>
      <c r="B13" s="210"/>
      <c r="C13" s="216"/>
      <c r="D13" s="219" t="str">
        <f t="shared" si="0"/>
        <v/>
      </c>
      <c r="E13" s="361"/>
      <c r="F13" s="213"/>
      <c r="G13" s="216"/>
      <c r="H13" s="219" t="str">
        <f t="shared" si="1"/>
        <v/>
      </c>
      <c r="I13" s="361"/>
      <c r="J13" s="213"/>
      <c r="K13" s="216"/>
      <c r="L13" s="219" t="str">
        <f t="shared" si="2"/>
        <v/>
      </c>
    </row>
    <row r="14" spans="1:12" s="3" customFormat="1" ht="13.5" customHeight="1">
      <c r="A14" s="355"/>
      <c r="B14" s="210"/>
      <c r="C14" s="216"/>
      <c r="D14" s="219" t="str">
        <f t="shared" si="0"/>
        <v/>
      </c>
      <c r="E14" s="355"/>
      <c r="F14" s="213"/>
      <c r="G14" s="216"/>
      <c r="H14" s="219" t="str">
        <f t="shared" si="1"/>
        <v/>
      </c>
      <c r="I14" s="355"/>
      <c r="J14" s="213"/>
      <c r="K14" s="216"/>
      <c r="L14" s="219" t="str">
        <f t="shared" si="2"/>
        <v/>
      </c>
    </row>
    <row r="15" spans="1:12" s="3" customFormat="1" ht="13.5" customHeight="1">
      <c r="A15" s="356"/>
      <c r="B15" s="210"/>
      <c r="C15" s="216"/>
      <c r="D15" s="219" t="str">
        <f t="shared" si="0"/>
        <v/>
      </c>
      <c r="E15" s="361"/>
      <c r="F15" s="213"/>
      <c r="G15" s="216"/>
      <c r="H15" s="219" t="str">
        <f t="shared" si="1"/>
        <v/>
      </c>
      <c r="I15" s="361"/>
      <c r="J15" s="213"/>
      <c r="K15" s="216"/>
      <c r="L15" s="219" t="str">
        <f t="shared" si="2"/>
        <v/>
      </c>
    </row>
    <row r="16" spans="1:12" s="3" customFormat="1" ht="13.5" customHeight="1">
      <c r="A16" s="355"/>
      <c r="B16" s="210"/>
      <c r="C16" s="216"/>
      <c r="D16" s="219" t="str">
        <f t="shared" si="0"/>
        <v/>
      </c>
      <c r="E16" s="355"/>
      <c r="F16" s="213"/>
      <c r="G16" s="216"/>
      <c r="H16" s="219" t="str">
        <f t="shared" si="1"/>
        <v/>
      </c>
      <c r="I16" s="355"/>
      <c r="J16" s="213"/>
      <c r="K16" s="216"/>
      <c r="L16" s="219" t="str">
        <f t="shared" si="2"/>
        <v/>
      </c>
    </row>
    <row r="17" spans="1:12" s="3" customFormat="1" ht="13.5" customHeight="1">
      <c r="A17" s="356"/>
      <c r="B17" s="210"/>
      <c r="C17" s="216"/>
      <c r="D17" s="219" t="str">
        <f t="shared" si="0"/>
        <v/>
      </c>
      <c r="E17" s="361"/>
      <c r="F17" s="213"/>
      <c r="G17" s="216"/>
      <c r="H17" s="219" t="str">
        <f t="shared" si="1"/>
        <v/>
      </c>
      <c r="I17" s="361"/>
      <c r="J17" s="213"/>
      <c r="K17" s="216"/>
      <c r="L17" s="219" t="str">
        <f t="shared" si="2"/>
        <v/>
      </c>
    </row>
    <row r="18" spans="1:12" s="3" customFormat="1" ht="13.5" customHeight="1">
      <c r="A18" s="355"/>
      <c r="B18" s="210"/>
      <c r="C18" s="216"/>
      <c r="D18" s="219" t="str">
        <f t="shared" si="0"/>
        <v/>
      </c>
      <c r="E18" s="355"/>
      <c r="F18" s="213"/>
      <c r="G18" s="216"/>
      <c r="H18" s="219" t="str">
        <f t="shared" si="1"/>
        <v/>
      </c>
      <c r="I18" s="355"/>
      <c r="J18" s="213"/>
      <c r="K18" s="216"/>
      <c r="L18" s="219" t="str">
        <f t="shared" si="2"/>
        <v/>
      </c>
    </row>
    <row r="19" spans="1:12" s="3" customFormat="1" ht="13.5" customHeight="1">
      <c r="A19" s="356"/>
      <c r="B19" s="210"/>
      <c r="C19" s="216"/>
      <c r="D19" s="219" t="str">
        <f t="shared" si="0"/>
        <v/>
      </c>
      <c r="E19" s="361"/>
      <c r="F19" s="213"/>
      <c r="G19" s="216"/>
      <c r="H19" s="219" t="str">
        <f t="shared" si="1"/>
        <v/>
      </c>
      <c r="I19" s="361"/>
      <c r="J19" s="213"/>
      <c r="K19" s="216"/>
      <c r="L19" s="219" t="str">
        <f t="shared" si="2"/>
        <v/>
      </c>
    </row>
    <row r="20" spans="1:12" s="3" customFormat="1" ht="13.5" customHeight="1">
      <c r="A20" s="355"/>
      <c r="B20" s="210"/>
      <c r="C20" s="216"/>
      <c r="D20" s="219" t="str">
        <f t="shared" si="0"/>
        <v/>
      </c>
      <c r="E20" s="355"/>
      <c r="F20" s="213"/>
      <c r="G20" s="216"/>
      <c r="H20" s="219" t="str">
        <f t="shared" si="1"/>
        <v/>
      </c>
      <c r="I20" s="355"/>
      <c r="J20" s="213"/>
      <c r="K20" s="216"/>
      <c r="L20" s="219" t="str">
        <f t="shared" si="2"/>
        <v/>
      </c>
    </row>
    <row r="21" spans="1:12" s="3" customFormat="1" ht="13.5" customHeight="1">
      <c r="A21" s="356"/>
      <c r="B21" s="210"/>
      <c r="C21" s="216"/>
      <c r="D21" s="219" t="str">
        <f t="shared" si="0"/>
        <v/>
      </c>
      <c r="E21" s="361"/>
      <c r="F21" s="213"/>
      <c r="G21" s="216"/>
      <c r="H21" s="219" t="str">
        <f t="shared" si="1"/>
        <v/>
      </c>
      <c r="I21" s="361"/>
      <c r="J21" s="213"/>
      <c r="K21" s="216"/>
      <c r="L21" s="219" t="str">
        <f t="shared" si="2"/>
        <v/>
      </c>
    </row>
    <row r="22" spans="1:12" s="3" customFormat="1" ht="13.5" customHeight="1" thickBot="1">
      <c r="A22" s="357"/>
      <c r="B22" s="211"/>
      <c r="C22" s="217"/>
      <c r="D22" s="220" t="str">
        <f t="shared" si="0"/>
        <v/>
      </c>
      <c r="E22" s="362"/>
      <c r="F22" s="214"/>
      <c r="G22" s="217"/>
      <c r="H22" s="220" t="str">
        <f t="shared" si="1"/>
        <v/>
      </c>
      <c r="I22" s="362"/>
      <c r="J22" s="214"/>
      <c r="K22" s="217"/>
      <c r="L22" s="220" t="str">
        <f t="shared" si="2"/>
        <v/>
      </c>
    </row>
    <row r="23" spans="1:12" s="3" customFormat="1" ht="13.5" customHeight="1" thickTop="1" thickBot="1">
      <c r="A23" s="196" t="s">
        <v>2</v>
      </c>
      <c r="B23" s="197"/>
      <c r="C23" s="198"/>
      <c r="D23" s="221" t="str">
        <f>IF(SUM(D11:D22)=0,"",SUM(D11:D22))</f>
        <v/>
      </c>
      <c r="E23" s="363" t="s">
        <v>2</v>
      </c>
      <c r="F23" s="358"/>
      <c r="G23" s="198"/>
      <c r="H23" s="221" t="str">
        <f>IF(SUM(H11:H22)=0,"",SUM(H11:H22))</f>
        <v/>
      </c>
      <c r="I23" s="363" t="s">
        <v>2</v>
      </c>
      <c r="J23" s="358"/>
      <c r="K23" s="198"/>
      <c r="L23" s="223" t="str">
        <f>IF(SUM(L11:L22)=0,"",SUM(L11:L22))</f>
        <v/>
      </c>
    </row>
    <row r="24" spans="1:12" s="3" customFormat="1" ht="8.25" customHeight="1" thickTop="1" thickBot="1"/>
    <row r="25" spans="1:12" s="12" customFormat="1" ht="14.25" thickTop="1">
      <c r="A25" s="464" t="s">
        <v>611</v>
      </c>
      <c r="B25" s="470" t="s">
        <v>227</v>
      </c>
      <c r="C25" s="470"/>
      <c r="D25" s="471"/>
      <c r="E25" s="464" t="s">
        <v>611</v>
      </c>
      <c r="F25" s="472" t="s">
        <v>231</v>
      </c>
      <c r="G25" s="470"/>
      <c r="H25" s="473"/>
      <c r="I25" s="464" t="s">
        <v>611</v>
      </c>
      <c r="J25" s="474"/>
      <c r="K25" s="474"/>
      <c r="L25" s="475"/>
    </row>
    <row r="26" spans="1:12" s="12" customFormat="1" ht="13.5">
      <c r="A26" s="465"/>
      <c r="B26" s="206" t="s">
        <v>513</v>
      </c>
      <c r="C26" s="208" t="s">
        <v>515</v>
      </c>
      <c r="D26" s="207" t="s">
        <v>514</v>
      </c>
      <c r="E26" s="465"/>
      <c r="F26" s="359" t="s">
        <v>513</v>
      </c>
      <c r="G26" s="208" t="s">
        <v>515</v>
      </c>
      <c r="H26" s="207" t="s">
        <v>514</v>
      </c>
      <c r="I26" s="465"/>
      <c r="J26" s="359" t="s">
        <v>513</v>
      </c>
      <c r="K26" s="208" t="s">
        <v>515</v>
      </c>
      <c r="L26" s="207" t="s">
        <v>514</v>
      </c>
    </row>
    <row r="27" spans="1:12" s="12" customFormat="1" ht="13.5" customHeight="1">
      <c r="A27" s="354"/>
      <c r="B27" s="209"/>
      <c r="C27" s="215"/>
      <c r="D27" s="224" t="str">
        <f>IF(B27="","",IF(C27="",B27,B27*C27/100))</f>
        <v/>
      </c>
      <c r="E27" s="360"/>
      <c r="F27" s="212"/>
      <c r="G27" s="215"/>
      <c r="H27" s="222" t="str">
        <f>IF(F27="","",IF(G27="",F27,F27*G27/100))</f>
        <v/>
      </c>
      <c r="I27" s="360"/>
      <c r="J27" s="212"/>
      <c r="K27" s="215"/>
      <c r="L27" s="222" t="str">
        <f>IF(J27="","",IF(K27="",J27,J27*K27/100))</f>
        <v/>
      </c>
    </row>
    <row r="28" spans="1:12" s="12" customFormat="1" ht="13.5" customHeight="1">
      <c r="A28" s="355"/>
      <c r="B28" s="210"/>
      <c r="C28" s="216"/>
      <c r="D28" s="225" t="str">
        <f t="shared" ref="D28:D38" si="3">IF(B28="","",IF(C28="",B28,B28*C28/100))</f>
        <v/>
      </c>
      <c r="E28" s="355"/>
      <c r="F28" s="213"/>
      <c r="G28" s="216"/>
      <c r="H28" s="219" t="str">
        <f t="shared" ref="H28:H38" si="4">IF(F28="","",IF(G28="",F28,F28*G28/100))</f>
        <v/>
      </c>
      <c r="I28" s="355"/>
      <c r="J28" s="213"/>
      <c r="K28" s="216"/>
      <c r="L28" s="219" t="str">
        <f t="shared" ref="L28:L38" si="5">IF(J28="","",IF(K28="",J28,J28*K28/100))</f>
        <v/>
      </c>
    </row>
    <row r="29" spans="1:12" s="12" customFormat="1" ht="13.5" customHeight="1">
      <c r="A29" s="356"/>
      <c r="B29" s="210"/>
      <c r="C29" s="216"/>
      <c r="D29" s="225" t="str">
        <f t="shared" si="3"/>
        <v/>
      </c>
      <c r="E29" s="361"/>
      <c r="F29" s="213"/>
      <c r="G29" s="216"/>
      <c r="H29" s="219" t="str">
        <f t="shared" si="4"/>
        <v/>
      </c>
      <c r="I29" s="361"/>
      <c r="J29" s="213"/>
      <c r="K29" s="216"/>
      <c r="L29" s="219" t="str">
        <f t="shared" si="5"/>
        <v/>
      </c>
    </row>
    <row r="30" spans="1:12" s="12" customFormat="1" ht="13.5" customHeight="1">
      <c r="A30" s="355"/>
      <c r="B30" s="210"/>
      <c r="C30" s="216"/>
      <c r="D30" s="225" t="str">
        <f t="shared" si="3"/>
        <v/>
      </c>
      <c r="E30" s="355"/>
      <c r="F30" s="213"/>
      <c r="G30" s="216"/>
      <c r="H30" s="219" t="str">
        <f t="shared" si="4"/>
        <v/>
      </c>
      <c r="I30" s="355"/>
      <c r="J30" s="213"/>
      <c r="K30" s="216"/>
      <c r="L30" s="219" t="str">
        <f t="shared" si="5"/>
        <v/>
      </c>
    </row>
    <row r="31" spans="1:12" s="12" customFormat="1" ht="13.5" customHeight="1">
      <c r="A31" s="356"/>
      <c r="B31" s="210"/>
      <c r="C31" s="216"/>
      <c r="D31" s="225" t="str">
        <f t="shared" si="3"/>
        <v/>
      </c>
      <c r="E31" s="361"/>
      <c r="F31" s="213"/>
      <c r="G31" s="216"/>
      <c r="H31" s="219" t="str">
        <f t="shared" si="4"/>
        <v/>
      </c>
      <c r="I31" s="361"/>
      <c r="J31" s="213"/>
      <c r="K31" s="216"/>
      <c r="L31" s="219" t="str">
        <f t="shared" si="5"/>
        <v/>
      </c>
    </row>
    <row r="32" spans="1:12" s="12" customFormat="1" ht="13.5" customHeight="1">
      <c r="A32" s="355"/>
      <c r="B32" s="210"/>
      <c r="C32" s="216"/>
      <c r="D32" s="225" t="str">
        <f t="shared" si="3"/>
        <v/>
      </c>
      <c r="E32" s="355"/>
      <c r="F32" s="213"/>
      <c r="G32" s="216"/>
      <c r="H32" s="219" t="str">
        <f t="shared" si="4"/>
        <v/>
      </c>
      <c r="I32" s="355"/>
      <c r="J32" s="213"/>
      <c r="K32" s="216"/>
      <c r="L32" s="219" t="str">
        <f t="shared" si="5"/>
        <v/>
      </c>
    </row>
    <row r="33" spans="1:12" s="12" customFormat="1" ht="13.5" customHeight="1">
      <c r="A33" s="356"/>
      <c r="B33" s="210"/>
      <c r="C33" s="216"/>
      <c r="D33" s="225" t="str">
        <f t="shared" si="3"/>
        <v/>
      </c>
      <c r="E33" s="361"/>
      <c r="F33" s="213"/>
      <c r="G33" s="216"/>
      <c r="H33" s="219" t="str">
        <f t="shared" si="4"/>
        <v/>
      </c>
      <c r="I33" s="361"/>
      <c r="J33" s="213"/>
      <c r="K33" s="216"/>
      <c r="L33" s="219" t="str">
        <f t="shared" si="5"/>
        <v/>
      </c>
    </row>
    <row r="34" spans="1:12" s="12" customFormat="1" ht="13.5" customHeight="1">
      <c r="A34" s="355"/>
      <c r="B34" s="210"/>
      <c r="C34" s="216"/>
      <c r="D34" s="225" t="str">
        <f t="shared" si="3"/>
        <v/>
      </c>
      <c r="E34" s="355"/>
      <c r="F34" s="213"/>
      <c r="G34" s="216"/>
      <c r="H34" s="219" t="str">
        <f t="shared" si="4"/>
        <v/>
      </c>
      <c r="I34" s="355"/>
      <c r="J34" s="213"/>
      <c r="K34" s="216"/>
      <c r="L34" s="219" t="str">
        <f t="shared" si="5"/>
        <v/>
      </c>
    </row>
    <row r="35" spans="1:12" s="12" customFormat="1" ht="13.5" customHeight="1">
      <c r="A35" s="356"/>
      <c r="B35" s="210"/>
      <c r="C35" s="216"/>
      <c r="D35" s="225" t="str">
        <f t="shared" si="3"/>
        <v/>
      </c>
      <c r="E35" s="361"/>
      <c r="F35" s="213"/>
      <c r="G35" s="216"/>
      <c r="H35" s="219" t="str">
        <f t="shared" si="4"/>
        <v/>
      </c>
      <c r="I35" s="361"/>
      <c r="J35" s="213"/>
      <c r="K35" s="216"/>
      <c r="L35" s="219" t="str">
        <f t="shared" si="5"/>
        <v/>
      </c>
    </row>
    <row r="36" spans="1:12" s="12" customFormat="1" ht="13.5" customHeight="1">
      <c r="A36" s="355"/>
      <c r="B36" s="210"/>
      <c r="C36" s="216"/>
      <c r="D36" s="225" t="str">
        <f t="shared" si="3"/>
        <v/>
      </c>
      <c r="E36" s="355"/>
      <c r="F36" s="213"/>
      <c r="G36" s="216"/>
      <c r="H36" s="219" t="str">
        <f t="shared" si="4"/>
        <v/>
      </c>
      <c r="I36" s="355"/>
      <c r="J36" s="213"/>
      <c r="K36" s="216"/>
      <c r="L36" s="219" t="str">
        <f t="shared" si="5"/>
        <v/>
      </c>
    </row>
    <row r="37" spans="1:12" s="12" customFormat="1" ht="13.5" customHeight="1">
      <c r="A37" s="356"/>
      <c r="B37" s="210"/>
      <c r="C37" s="216"/>
      <c r="D37" s="225" t="str">
        <f t="shared" si="3"/>
        <v/>
      </c>
      <c r="E37" s="361"/>
      <c r="F37" s="213"/>
      <c r="G37" s="216"/>
      <c r="H37" s="219" t="str">
        <f t="shared" si="4"/>
        <v/>
      </c>
      <c r="I37" s="361"/>
      <c r="J37" s="213"/>
      <c r="K37" s="216"/>
      <c r="L37" s="219" t="str">
        <f t="shared" si="5"/>
        <v/>
      </c>
    </row>
    <row r="38" spans="1:12" s="12" customFormat="1" ht="13.5" customHeight="1" thickBot="1">
      <c r="A38" s="357"/>
      <c r="B38" s="211"/>
      <c r="C38" s="217"/>
      <c r="D38" s="226" t="str">
        <f t="shared" si="3"/>
        <v/>
      </c>
      <c r="E38" s="362"/>
      <c r="F38" s="214"/>
      <c r="G38" s="217"/>
      <c r="H38" s="220" t="str">
        <f t="shared" si="4"/>
        <v/>
      </c>
      <c r="I38" s="362"/>
      <c r="J38" s="214"/>
      <c r="K38" s="217"/>
      <c r="L38" s="220" t="str">
        <f t="shared" si="5"/>
        <v/>
      </c>
    </row>
    <row r="39" spans="1:12" s="12" customFormat="1" ht="13.5" customHeight="1" thickTop="1" thickBot="1">
      <c r="A39" s="196" t="s">
        <v>2</v>
      </c>
      <c r="B39" s="197"/>
      <c r="C39" s="198"/>
      <c r="D39" s="221" t="str">
        <f>IF(SUM(D27:D38)=0,"",SUM(D27:D38))</f>
        <v/>
      </c>
      <c r="E39" s="363" t="s">
        <v>2</v>
      </c>
      <c r="F39" s="358"/>
      <c r="G39" s="198"/>
      <c r="H39" s="221" t="str">
        <f>IF(SUM(H27:H38)=0,"",SUM(H27:H38))</f>
        <v/>
      </c>
      <c r="I39" s="363" t="s">
        <v>2</v>
      </c>
      <c r="J39" s="358"/>
      <c r="K39" s="198"/>
      <c r="L39" s="364" t="str">
        <f>IF(SUM(L27:L38)=0,"",SUM(L27:L38))</f>
        <v/>
      </c>
    </row>
    <row r="40" spans="1:12" s="12" customFormat="1" ht="21.75" customHeight="1" thickTop="1" thickBot="1">
      <c r="B40" s="12" t="s">
        <v>425</v>
      </c>
      <c r="E40" s="468"/>
      <c r="F40" s="468"/>
      <c r="G40" s="469"/>
      <c r="J40" s="315" t="s">
        <v>280</v>
      </c>
      <c r="K40" s="466" t="str">
        <f>IF(AND(D23="",H23="",L23="",D39="",H39="",L39=""),"",SUM(D23,H23,,D39,H39,L39))</f>
        <v/>
      </c>
      <c r="L40" s="467"/>
    </row>
    <row r="41" spans="1:12" s="8" customFormat="1" ht="14.25" thickTop="1">
      <c r="A41" s="12"/>
      <c r="B41" s="12"/>
      <c r="C41" s="12"/>
      <c r="D41" s="12"/>
      <c r="K41" s="12"/>
      <c r="L41" s="12"/>
    </row>
    <row r="42" spans="1:12" s="12" customFormat="1" ht="23.1" customHeight="1"/>
    <row r="43" spans="1:12" s="12" customFormat="1" ht="23.1" customHeight="1"/>
    <row r="44" spans="1:12" ht="23.1" customHeight="1"/>
    <row r="45" spans="1:12" ht="23.1" customHeight="1">
      <c r="A45" s="12"/>
      <c r="B45" s="12"/>
      <c r="C45" s="12"/>
      <c r="D45" s="12"/>
    </row>
    <row r="46" spans="1:12" ht="23.1" customHeight="1">
      <c r="A46" s="12"/>
      <c r="B46" s="12"/>
      <c r="C46" s="12"/>
      <c r="D46" s="12"/>
    </row>
    <row r="47" spans="1:12" ht="23.1" customHeight="1">
      <c r="A47" s="12"/>
      <c r="B47" s="12"/>
      <c r="C47" s="12"/>
      <c r="D47" s="12"/>
    </row>
    <row r="48" spans="1:12" ht="23.1" customHeight="1">
      <c r="A48" s="12"/>
      <c r="B48" s="12"/>
      <c r="C48" s="12"/>
      <c r="D48" s="12"/>
    </row>
    <row r="49" spans="1:4" ht="23.1" customHeight="1">
      <c r="A49" s="12"/>
      <c r="B49" s="12"/>
      <c r="C49" s="12"/>
      <c r="D49" s="12"/>
    </row>
    <row r="50" spans="1:4" ht="23.1" customHeight="1">
      <c r="A50" s="12"/>
      <c r="B50" s="12"/>
      <c r="C50" s="12"/>
      <c r="D50" s="12"/>
    </row>
    <row r="51" spans="1:4" ht="23.1" customHeight="1">
      <c r="A51" s="12"/>
      <c r="B51" s="12"/>
      <c r="C51" s="12"/>
      <c r="D51" s="12"/>
    </row>
    <row r="52" spans="1:4" ht="23.1" customHeight="1">
      <c r="A52" s="12"/>
      <c r="B52" s="12"/>
      <c r="C52" s="12"/>
      <c r="D52" s="12"/>
    </row>
    <row r="53" spans="1:4" ht="23.1" customHeight="1">
      <c r="A53" s="12"/>
      <c r="B53" s="12"/>
      <c r="C53" s="12"/>
      <c r="D53" s="12"/>
    </row>
    <row r="54" spans="1:4" ht="23.1" customHeight="1">
      <c r="A54" s="12"/>
      <c r="B54" s="12"/>
      <c r="C54" s="12"/>
      <c r="D54" s="12"/>
    </row>
    <row r="55" spans="1:4" ht="23.1" customHeight="1">
      <c r="A55" s="12"/>
      <c r="B55" s="12"/>
      <c r="C55" s="12"/>
      <c r="D55" s="12"/>
    </row>
    <row r="56" spans="1:4" s="19" customFormat="1" ht="23.1" customHeight="1">
      <c r="A56" s="12"/>
      <c r="B56" s="12"/>
      <c r="C56" s="12"/>
      <c r="D56" s="12"/>
    </row>
    <row r="57" spans="1:4" ht="23.1" customHeight="1">
      <c r="A57" s="12"/>
      <c r="B57" s="12"/>
      <c r="C57" s="12"/>
      <c r="D57" s="12"/>
    </row>
    <row r="58" spans="1:4" ht="23.1" customHeight="1">
      <c r="A58" s="12"/>
      <c r="B58" s="12"/>
      <c r="C58" s="12"/>
      <c r="D58" s="12"/>
    </row>
    <row r="59" spans="1:4" ht="23.1" customHeight="1">
      <c r="A59" s="12"/>
      <c r="B59" s="12"/>
      <c r="C59" s="12"/>
      <c r="D59" s="12"/>
    </row>
    <row r="60" spans="1:4" ht="23.1" customHeight="1"/>
    <row r="61" spans="1:4" ht="23.1" customHeight="1"/>
    <row r="62" spans="1:4" ht="23.1" customHeight="1"/>
    <row r="63" spans="1:4" ht="23.1" customHeight="1"/>
    <row r="64" spans="1:4" ht="23.1" customHeight="1"/>
    <row r="65" ht="23.1" customHeight="1"/>
    <row r="66" ht="23.1" customHeight="1"/>
    <row r="67" ht="23.1" customHeight="1"/>
    <row r="68" ht="23.1" customHeight="1"/>
    <row r="69" ht="23.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24">
    <mergeCell ref="A1:D2"/>
    <mergeCell ref="B8:D8"/>
    <mergeCell ref="F3:J3"/>
    <mergeCell ref="I5:L5"/>
    <mergeCell ref="I7:L7"/>
    <mergeCell ref="H6:L6"/>
    <mergeCell ref="H4:L4"/>
    <mergeCell ref="B6:D6"/>
    <mergeCell ref="B7:D7"/>
    <mergeCell ref="B4:D4"/>
    <mergeCell ref="A9:A10"/>
    <mergeCell ref="K40:L40"/>
    <mergeCell ref="E40:G40"/>
    <mergeCell ref="B25:D25"/>
    <mergeCell ref="A25:A26"/>
    <mergeCell ref="F25:H25"/>
    <mergeCell ref="J25:L25"/>
    <mergeCell ref="I25:I26"/>
    <mergeCell ref="E25:E26"/>
    <mergeCell ref="J9:L9"/>
    <mergeCell ref="F9:H9"/>
    <mergeCell ref="B9:D9"/>
    <mergeCell ref="I9:I10"/>
    <mergeCell ref="E9:E10"/>
  </mergeCells>
  <phoneticPr fontId="2"/>
  <printOptions horizontalCentered="1" verticalCentered="1"/>
  <pageMargins left="0.27559055118110237" right="0.78740157480314965" top="0.19685039370078741" bottom="0.19685039370078741" header="0.19685039370078741" footer="0.19685039370078741"/>
  <pageSetup paperSize="9" scale="105" orientation="landscape" r:id="rId1"/>
  <headerFooter scaleWithDoc="0">
    <oddHeader>&amp;L&amp;"HG丸ｺﾞｼｯｸM-PRO,太字"&amp;12[経費]</oddHeader>
    <oddFooter>&amp;C&amp;"HG丸ｺﾞｼｯｸM-PRO,標準"P10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5"/>
  <sheetViews>
    <sheetView view="pageBreakPreview" zoomScaleNormal="75" zoomScaleSheetLayoutView="100" workbookViewId="0">
      <selection activeCell="C21" sqref="C21"/>
    </sheetView>
  </sheetViews>
  <sheetFormatPr defaultRowHeight="17.100000000000001" customHeight="1"/>
  <cols>
    <col min="1" max="2" width="6.125" style="1" customWidth="1"/>
    <col min="3" max="3" width="21.5" style="1" customWidth="1"/>
    <col min="4" max="4" width="18.5" style="1" customWidth="1"/>
    <col min="5" max="5" width="10.375" style="1" customWidth="1"/>
    <col min="6" max="7" width="6.125" style="1" customWidth="1"/>
    <col min="8" max="8" width="21.5" style="1" customWidth="1"/>
    <col min="9" max="9" width="18.5" style="1" customWidth="1"/>
    <col min="10" max="16384" width="9" style="1"/>
  </cols>
  <sheetData>
    <row r="1" spans="1:9" s="21" customFormat="1" ht="31.5" customHeight="1">
      <c r="A1" s="404" t="s">
        <v>21</v>
      </c>
      <c r="B1" s="404"/>
      <c r="C1" s="404"/>
      <c r="D1" s="404"/>
      <c r="F1" s="404" t="s">
        <v>20</v>
      </c>
      <c r="G1" s="404"/>
      <c r="H1" s="404"/>
      <c r="I1" s="404"/>
    </row>
    <row r="2" spans="1:9" s="3" customFormat="1" ht="5.25" customHeight="1">
      <c r="A2" s="2"/>
      <c r="F2" s="2"/>
    </row>
    <row r="3" spans="1:9" s="25" customFormat="1" ht="17.100000000000001" customHeight="1">
      <c r="A3" s="405" t="s">
        <v>383</v>
      </c>
      <c r="B3" s="405"/>
      <c r="C3" s="405"/>
      <c r="D3" s="405"/>
      <c r="F3" s="405" t="s">
        <v>385</v>
      </c>
      <c r="G3" s="405"/>
      <c r="H3" s="405"/>
      <c r="I3" s="405"/>
    </row>
    <row r="4" spans="1:9" s="22" customFormat="1" ht="17.100000000000001" customHeight="1">
      <c r="A4" s="26" t="s">
        <v>64</v>
      </c>
      <c r="B4" s="385" t="s">
        <v>76</v>
      </c>
      <c r="C4" s="385"/>
      <c r="D4" s="385"/>
      <c r="F4" s="26" t="s">
        <v>64</v>
      </c>
      <c r="G4" s="385" t="s">
        <v>78</v>
      </c>
      <c r="H4" s="385"/>
      <c r="I4" s="385"/>
    </row>
    <row r="5" spans="1:9" s="22" customFormat="1" ht="16.5" customHeight="1">
      <c r="A5" s="26"/>
      <c r="B5" s="385" t="s">
        <v>77</v>
      </c>
      <c r="C5" s="385"/>
      <c r="D5" s="385"/>
      <c r="F5" s="26"/>
      <c r="G5" s="385" t="s">
        <v>79</v>
      </c>
      <c r="H5" s="385"/>
      <c r="I5" s="385"/>
    </row>
    <row r="6" spans="1:9" s="22" customFormat="1" ht="15.75" customHeight="1">
      <c r="F6" s="26"/>
      <c r="G6" s="385" t="s">
        <v>80</v>
      </c>
      <c r="H6" s="385"/>
      <c r="I6" s="385"/>
    </row>
    <row r="7" spans="1:9" s="22" customFormat="1" ht="17.100000000000001" customHeight="1">
      <c r="A7" s="26"/>
      <c r="B7" s="385"/>
      <c r="C7" s="385"/>
      <c r="D7" s="385"/>
      <c r="F7" s="31"/>
      <c r="G7" s="456"/>
      <c r="H7" s="456"/>
      <c r="I7" s="456"/>
    </row>
    <row r="8" spans="1:9" s="22" customFormat="1" ht="17.100000000000001" customHeight="1">
      <c r="A8" s="31"/>
      <c r="B8" s="483" t="s">
        <v>384</v>
      </c>
      <c r="C8" s="483"/>
      <c r="D8" s="483"/>
      <c r="F8" s="31"/>
      <c r="G8" s="483" t="s">
        <v>74</v>
      </c>
      <c r="H8" s="484"/>
      <c r="I8" s="484"/>
    </row>
    <row r="9" spans="1:9" s="22" customFormat="1" ht="17.25" customHeight="1">
      <c r="A9" s="26" t="s">
        <v>66</v>
      </c>
      <c r="B9" s="482" t="s">
        <v>516</v>
      </c>
      <c r="C9" s="482"/>
      <c r="D9" s="482"/>
      <c r="F9" s="192" t="s">
        <v>5</v>
      </c>
      <c r="G9" s="482" t="s">
        <v>602</v>
      </c>
      <c r="H9" s="482"/>
      <c r="I9" s="482"/>
    </row>
    <row r="10" spans="1:9" s="22" customFormat="1" ht="17.100000000000001" customHeight="1" thickBot="1">
      <c r="B10" s="26"/>
      <c r="C10" s="385"/>
      <c r="D10" s="385"/>
      <c r="F10" s="192"/>
      <c r="G10" s="486" t="s">
        <v>518</v>
      </c>
      <c r="H10" s="486"/>
      <c r="I10" s="486"/>
    </row>
    <row r="11" spans="1:9" s="22" customFormat="1" ht="16.5" customHeight="1" thickTop="1">
      <c r="A11" s="4" t="s">
        <v>1</v>
      </c>
      <c r="B11" s="5" t="s">
        <v>3</v>
      </c>
      <c r="C11" s="6" t="s">
        <v>4</v>
      </c>
      <c r="D11" s="7" t="s">
        <v>0</v>
      </c>
      <c r="F11" s="26"/>
      <c r="G11" s="453" t="s">
        <v>517</v>
      </c>
      <c r="H11" s="453"/>
      <c r="I11" s="453"/>
    </row>
    <row r="12" spans="1:9" s="22" customFormat="1" ht="17.100000000000001" customHeight="1">
      <c r="A12" s="9"/>
      <c r="B12" s="10"/>
      <c r="C12" s="11"/>
      <c r="D12" s="307"/>
      <c r="F12" s="26"/>
      <c r="G12" s="485" t="s">
        <v>562</v>
      </c>
      <c r="H12" s="485"/>
      <c r="I12" s="485"/>
    </row>
    <row r="13" spans="1:9" s="22" customFormat="1" ht="17.100000000000001" customHeight="1">
      <c r="A13" s="13"/>
      <c r="B13" s="14"/>
      <c r="C13" s="15"/>
      <c r="D13" s="308"/>
      <c r="G13" s="485" t="s">
        <v>592</v>
      </c>
      <c r="H13" s="485"/>
      <c r="I13" s="485"/>
    </row>
    <row r="14" spans="1:9" s="22" customFormat="1" ht="17.100000000000001" customHeight="1" thickBot="1">
      <c r="A14" s="13"/>
      <c r="B14" s="14"/>
      <c r="C14" s="15"/>
      <c r="D14" s="308"/>
    </row>
    <row r="15" spans="1:9" s="22" customFormat="1" ht="18" customHeight="1" thickTop="1">
      <c r="A15" s="13"/>
      <c r="B15" s="14"/>
      <c r="C15" s="15"/>
      <c r="D15" s="308"/>
      <c r="F15" s="4" t="s">
        <v>1</v>
      </c>
      <c r="G15" s="5" t="s">
        <v>3</v>
      </c>
      <c r="H15" s="6" t="s">
        <v>4</v>
      </c>
      <c r="I15" s="7" t="s">
        <v>0</v>
      </c>
    </row>
    <row r="16" spans="1:9" s="8" customFormat="1" ht="18" customHeight="1">
      <c r="A16" s="13"/>
      <c r="B16" s="14"/>
      <c r="C16" s="15"/>
      <c r="D16" s="308"/>
      <c r="F16" s="9"/>
      <c r="G16" s="10"/>
      <c r="H16" s="11" t="s">
        <v>136</v>
      </c>
      <c r="I16" s="307"/>
    </row>
    <row r="17" spans="1:9" s="12" customFormat="1" ht="18" customHeight="1">
      <c r="A17" s="13"/>
      <c r="B17" s="14"/>
      <c r="C17" s="15"/>
      <c r="D17" s="308"/>
      <c r="F17" s="13"/>
      <c r="G17" s="14"/>
      <c r="H17" s="36" t="s">
        <v>233</v>
      </c>
      <c r="I17" s="308"/>
    </row>
    <row r="18" spans="1:9" s="12" customFormat="1" ht="18" customHeight="1">
      <c r="A18" s="13"/>
      <c r="B18" s="14"/>
      <c r="C18" s="15"/>
      <c r="D18" s="308"/>
      <c r="F18" s="13"/>
      <c r="G18" s="14"/>
      <c r="H18" s="36" t="s">
        <v>232</v>
      </c>
      <c r="I18" s="308"/>
    </row>
    <row r="19" spans="1:9" s="12" customFormat="1" ht="18" customHeight="1">
      <c r="A19" s="13"/>
      <c r="B19" s="14"/>
      <c r="C19" s="15"/>
      <c r="D19" s="308"/>
      <c r="F19" s="13"/>
      <c r="G19" s="14"/>
      <c r="H19" s="15"/>
      <c r="I19" s="308"/>
    </row>
    <row r="20" spans="1:9" s="12" customFormat="1" ht="18" customHeight="1">
      <c r="A20" s="13"/>
      <c r="B20" s="14"/>
      <c r="C20" s="15"/>
      <c r="D20" s="308"/>
      <c r="F20" s="13"/>
      <c r="G20" s="14"/>
      <c r="H20" s="15"/>
      <c r="I20" s="308"/>
    </row>
    <row r="21" spans="1:9" s="12" customFormat="1" ht="18" customHeight="1">
      <c r="A21" s="13"/>
      <c r="B21" s="14"/>
      <c r="C21" s="15"/>
      <c r="D21" s="308"/>
      <c r="F21" s="13"/>
      <c r="G21" s="14"/>
      <c r="H21" s="15"/>
      <c r="I21" s="308"/>
    </row>
    <row r="22" spans="1:9" s="12" customFormat="1" ht="18" customHeight="1">
      <c r="A22" s="13"/>
      <c r="B22" s="14"/>
      <c r="C22" s="15"/>
      <c r="D22" s="308"/>
      <c r="F22" s="13"/>
      <c r="G22" s="14"/>
      <c r="H22" s="15"/>
      <c r="I22" s="308"/>
    </row>
    <row r="23" spans="1:9" s="12" customFormat="1" ht="18" customHeight="1">
      <c r="A23" s="13"/>
      <c r="B23" s="14"/>
      <c r="C23" s="15"/>
      <c r="D23" s="308"/>
      <c r="F23" s="13"/>
      <c r="G23" s="14"/>
      <c r="H23" s="15"/>
      <c r="I23" s="308"/>
    </row>
    <row r="24" spans="1:9" s="12" customFormat="1" ht="18" customHeight="1">
      <c r="A24" s="13"/>
      <c r="B24" s="14"/>
      <c r="C24" s="15"/>
      <c r="D24" s="308"/>
      <c r="F24" s="13"/>
      <c r="G24" s="14"/>
      <c r="H24" s="15"/>
      <c r="I24" s="308"/>
    </row>
    <row r="25" spans="1:9" s="12" customFormat="1" ht="18" customHeight="1" thickBot="1">
      <c r="A25" s="16"/>
      <c r="B25" s="17"/>
      <c r="C25" s="18"/>
      <c r="D25" s="309"/>
      <c r="F25" s="13"/>
      <c r="G25" s="14"/>
      <c r="H25" s="15"/>
      <c r="I25" s="308"/>
    </row>
    <row r="26" spans="1:9" s="12" customFormat="1" ht="18" customHeight="1" thickTop="1" thickBot="1">
      <c r="A26" s="399" t="s">
        <v>2</v>
      </c>
      <c r="B26" s="400"/>
      <c r="C26" s="195" t="s">
        <v>54</v>
      </c>
      <c r="D26" s="310" t="str">
        <f>IF(SUM(D12:D25)=0,"",SUM(D12:D25))</f>
        <v/>
      </c>
      <c r="F26" s="16"/>
      <c r="G26" s="17"/>
      <c r="H26" s="18"/>
      <c r="I26" s="309"/>
    </row>
    <row r="27" spans="1:9" s="12" customFormat="1" ht="17.25" customHeight="1" thickTop="1" thickBot="1">
      <c r="A27" s="77"/>
      <c r="B27" s="77"/>
      <c r="C27" s="78"/>
      <c r="D27" s="68"/>
      <c r="F27" s="399" t="s">
        <v>2</v>
      </c>
      <c r="G27" s="400"/>
      <c r="H27" s="195" t="s">
        <v>55</v>
      </c>
      <c r="I27" s="310" t="str">
        <f>IF(SUM(I16:I26)=0,"",SUM(I16:I26))</f>
        <v/>
      </c>
    </row>
    <row r="28" spans="1:9" s="8" customFormat="1" ht="18" customHeight="1" thickTop="1">
      <c r="A28" s="469" t="s">
        <v>37</v>
      </c>
      <c r="B28" s="469"/>
      <c r="C28" s="469"/>
      <c r="D28" s="469"/>
      <c r="F28" s="12"/>
      <c r="G28" s="12"/>
      <c r="H28" s="12"/>
      <c r="I28" s="12"/>
    </row>
    <row r="29" spans="1:9" s="12" customFormat="1" ht="18" customHeight="1">
      <c r="F29" s="397" t="s">
        <v>38</v>
      </c>
      <c r="G29" s="397"/>
      <c r="H29" s="397"/>
      <c r="I29" s="397"/>
    </row>
    <row r="30" spans="1:9" s="12" customFormat="1" ht="23.1" customHeight="1"/>
    <row r="31" spans="1:9" s="12" customFormat="1" ht="23.1" customHeight="1"/>
    <row r="32" spans="1:9" s="12" customFormat="1" ht="23.1" customHeight="1">
      <c r="A32" s="8"/>
      <c r="B32" s="8"/>
      <c r="C32" s="8"/>
      <c r="D32" s="8"/>
      <c r="F32" s="1"/>
      <c r="G32" s="1"/>
      <c r="H32" s="1"/>
      <c r="I32" s="1"/>
    </row>
    <row r="33" spans="1:9" s="12" customFormat="1" ht="23.1" customHeight="1">
      <c r="F33" s="1"/>
      <c r="G33" s="1"/>
      <c r="H33" s="1"/>
      <c r="I33" s="1"/>
    </row>
    <row r="34" spans="1:9" s="12" customFormat="1" ht="23.1" customHeight="1">
      <c r="F34" s="1"/>
      <c r="G34" s="1"/>
      <c r="H34" s="1"/>
      <c r="I34" s="1"/>
    </row>
    <row r="35" spans="1:9" s="12" customFormat="1" ht="23.1" customHeight="1">
      <c r="A35" s="1"/>
      <c r="B35" s="1"/>
      <c r="C35" s="1"/>
      <c r="D35" s="1"/>
      <c r="F35" s="1"/>
      <c r="G35" s="1"/>
      <c r="H35" s="1"/>
      <c r="I35" s="1"/>
    </row>
    <row r="36" spans="1:9" s="12" customFormat="1" ht="23.1" customHeight="1">
      <c r="A36" s="1"/>
      <c r="B36" s="1"/>
      <c r="C36" s="1"/>
      <c r="D36" s="1"/>
      <c r="F36" s="1"/>
      <c r="G36" s="1"/>
      <c r="H36" s="1"/>
      <c r="I36" s="1"/>
    </row>
    <row r="37" spans="1:9" s="12" customFormat="1" ht="23.1" customHeight="1">
      <c r="A37" s="1"/>
      <c r="B37" s="1"/>
      <c r="C37" s="1"/>
      <c r="D37" s="1"/>
      <c r="F37" s="1"/>
      <c r="G37" s="1"/>
      <c r="H37" s="1"/>
      <c r="I37" s="1"/>
    </row>
    <row r="38" spans="1:9" s="12" customFormat="1" ht="23.1" customHeight="1">
      <c r="A38" s="1"/>
      <c r="B38" s="1"/>
      <c r="C38" s="1"/>
      <c r="D38" s="1"/>
      <c r="F38" s="1"/>
      <c r="G38" s="1"/>
      <c r="H38" s="1"/>
      <c r="I38" s="1"/>
    </row>
    <row r="39" spans="1:9" s="12" customFormat="1" ht="23.1" customHeight="1">
      <c r="A39" s="1"/>
      <c r="B39" s="1"/>
      <c r="C39" s="1"/>
      <c r="D39" s="1"/>
      <c r="F39" s="1"/>
      <c r="G39" s="1"/>
      <c r="H39" s="1"/>
      <c r="I39" s="1"/>
    </row>
    <row r="40" spans="1:9" s="12" customFormat="1" ht="23.1" customHeight="1">
      <c r="A40" s="1"/>
      <c r="B40" s="1"/>
      <c r="C40" s="1"/>
      <c r="D40" s="1"/>
      <c r="F40" s="1"/>
      <c r="G40" s="1"/>
      <c r="H40" s="1"/>
      <c r="I40" s="1"/>
    </row>
    <row r="41" spans="1:9" s="12" customFormat="1" ht="23.1" customHeight="1">
      <c r="A41" s="1"/>
      <c r="B41" s="1"/>
      <c r="C41" s="1"/>
      <c r="D41" s="1"/>
      <c r="F41" s="1"/>
      <c r="G41" s="1"/>
      <c r="H41" s="1"/>
      <c r="I41" s="1"/>
    </row>
    <row r="42" spans="1:9" s="12" customFormat="1" ht="23.1" customHeight="1">
      <c r="A42" s="1"/>
      <c r="B42" s="1"/>
      <c r="C42" s="1"/>
      <c r="D42" s="1"/>
      <c r="F42" s="1"/>
      <c r="G42" s="1"/>
      <c r="H42" s="1"/>
      <c r="I42" s="1"/>
    </row>
    <row r="43" spans="1:9" s="8" customFormat="1" ht="23.1" customHeight="1">
      <c r="A43" s="1"/>
      <c r="B43" s="1"/>
      <c r="C43" s="1"/>
      <c r="D43" s="1"/>
      <c r="F43" s="1"/>
      <c r="G43" s="1"/>
      <c r="H43" s="1"/>
      <c r="I43" s="1"/>
    </row>
    <row r="44" spans="1:9" s="12" customFormat="1" ht="23.1" customHeight="1">
      <c r="A44" s="1"/>
      <c r="B44" s="1"/>
      <c r="C44" s="1"/>
      <c r="D44" s="1"/>
      <c r="F44" s="1"/>
      <c r="G44" s="1"/>
      <c r="H44" s="1"/>
      <c r="I44" s="1"/>
    </row>
    <row r="45" spans="1:9" s="12" customFormat="1" ht="23.1" customHeight="1">
      <c r="A45" s="1"/>
      <c r="B45" s="1"/>
      <c r="C45" s="1"/>
      <c r="D45" s="1"/>
      <c r="F45" s="1"/>
      <c r="G45" s="1"/>
      <c r="H45" s="1"/>
      <c r="I45" s="1"/>
    </row>
    <row r="46" spans="1:9" s="12" customFormat="1" ht="23.1" customHeight="1">
      <c r="A46" s="1"/>
      <c r="B46" s="1"/>
      <c r="C46" s="1"/>
      <c r="D46" s="1"/>
      <c r="F46" s="1"/>
      <c r="G46" s="1"/>
      <c r="H46" s="1"/>
      <c r="I46" s="1"/>
    </row>
    <row r="47" spans="1:9" s="12" customFormat="1" ht="23.1" customHeight="1">
      <c r="A47" s="1"/>
      <c r="B47" s="1"/>
      <c r="C47" s="1"/>
      <c r="D47" s="1"/>
      <c r="F47" s="1"/>
      <c r="G47" s="1"/>
      <c r="H47" s="1"/>
      <c r="I47" s="1"/>
    </row>
    <row r="48" spans="1:9" s="12" customFormat="1" ht="23.1" customHeight="1">
      <c r="A48" s="1"/>
      <c r="B48" s="1"/>
      <c r="C48" s="1"/>
      <c r="D48" s="1"/>
      <c r="F48" s="1"/>
      <c r="G48" s="1"/>
      <c r="H48" s="1"/>
      <c r="I48" s="1"/>
    </row>
    <row r="49" spans="1:9" s="12" customFormat="1" ht="23.1" customHeight="1">
      <c r="A49" s="1"/>
      <c r="B49" s="1"/>
      <c r="C49" s="1"/>
      <c r="D49" s="1"/>
      <c r="F49" s="1"/>
      <c r="G49" s="1"/>
      <c r="H49" s="1"/>
      <c r="I49" s="1"/>
    </row>
    <row r="50" spans="1:9" ht="23.1" customHeight="1"/>
    <row r="51" spans="1:9" ht="23.1" customHeight="1"/>
    <row r="52" spans="1:9" ht="23.1" customHeight="1"/>
    <row r="53" spans="1:9" ht="23.1" customHeight="1"/>
    <row r="54" spans="1:9" ht="23.1" customHeight="1"/>
    <row r="55" spans="1:9" ht="23.1" customHeight="1"/>
    <row r="56" spans="1:9" ht="23.1" customHeight="1"/>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sheetData>
  <mergeCells count="24">
    <mergeCell ref="F3:I3"/>
    <mergeCell ref="G4:I4"/>
    <mergeCell ref="G5:I5"/>
    <mergeCell ref="G6:I6"/>
    <mergeCell ref="A1:D1"/>
    <mergeCell ref="A3:D3"/>
    <mergeCell ref="B4:D4"/>
    <mergeCell ref="B5:D5"/>
    <mergeCell ref="F1:I1"/>
    <mergeCell ref="F29:I29"/>
    <mergeCell ref="G8:I8"/>
    <mergeCell ref="G9:I9"/>
    <mergeCell ref="B8:D8"/>
    <mergeCell ref="G11:I11"/>
    <mergeCell ref="F27:G27"/>
    <mergeCell ref="G12:I12"/>
    <mergeCell ref="G13:I13"/>
    <mergeCell ref="G10:I10"/>
    <mergeCell ref="G7:I7"/>
    <mergeCell ref="B7:D7"/>
    <mergeCell ref="C10:D10"/>
    <mergeCell ref="B9:D9"/>
    <mergeCell ref="A28:D28"/>
    <mergeCell ref="A26:B26"/>
  </mergeCells>
  <phoneticPr fontId="2"/>
  <printOptions horizontalCentered="1" verticalCentered="1"/>
  <pageMargins left="0.78740157480314965" right="0.27559055118110237" top="0.19685039370078741" bottom="0.19685039370078741" header="0.19685039370078741" footer="0.19685039370078741"/>
  <pageSetup paperSize="9" scale="113" orientation="landscape" r:id="rId1"/>
  <headerFooter scaleWithDoc="0">
    <oddHeader>&amp;R&amp;"HG丸ｺﾞｼｯｸM-PRO,太字"&amp;12[経費]</oddHeader>
    <oddFooter>&amp;C&amp;"HG丸ｺﾞｼｯｸM-PRO,標準"P11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87"/>
  <sheetViews>
    <sheetView view="pageBreakPreview" zoomScaleNormal="75" zoomScaleSheetLayoutView="100" workbookViewId="0">
      <selection activeCell="H7" sqref="H7"/>
    </sheetView>
  </sheetViews>
  <sheetFormatPr defaultRowHeight="17.100000000000001" customHeight="1"/>
  <cols>
    <col min="1" max="2" width="6.125" style="1" customWidth="1"/>
    <col min="3" max="3" width="21.5" style="1" customWidth="1"/>
    <col min="4" max="4" width="18.5" style="1" customWidth="1"/>
    <col min="5" max="5" width="10.5" style="1" customWidth="1"/>
    <col min="6" max="7" width="6.125" style="1" customWidth="1"/>
    <col min="8" max="8" width="21.5" style="1" customWidth="1"/>
    <col min="9" max="9" width="18.5" style="1" customWidth="1"/>
    <col min="10" max="10" width="15.625" style="1" customWidth="1"/>
    <col min="11" max="12" width="4.625" style="1" customWidth="1"/>
    <col min="13" max="13" width="15.625" style="1" customWidth="1"/>
    <col min="14" max="16384" width="9" style="1"/>
  </cols>
  <sheetData>
    <row r="1" spans="1:12" s="21" customFormat="1" ht="31.5" customHeight="1">
      <c r="A1" s="404" t="s">
        <v>23</v>
      </c>
      <c r="B1" s="404"/>
      <c r="C1" s="404"/>
      <c r="D1" s="404"/>
      <c r="F1" s="404" t="s">
        <v>22</v>
      </c>
      <c r="G1" s="404"/>
      <c r="H1" s="404"/>
      <c r="I1" s="404"/>
    </row>
    <row r="2" spans="1:12" s="3" customFormat="1" ht="10.5" customHeight="1">
      <c r="A2" s="2"/>
      <c r="F2" s="2"/>
    </row>
    <row r="3" spans="1:12" s="25" customFormat="1" ht="17.100000000000001" customHeight="1">
      <c r="A3" s="405" t="s">
        <v>386</v>
      </c>
      <c r="B3" s="405"/>
      <c r="C3" s="405"/>
      <c r="D3" s="405"/>
      <c r="F3" s="405" t="s">
        <v>387</v>
      </c>
      <c r="G3" s="405"/>
      <c r="H3" s="405"/>
      <c r="I3" s="405"/>
    </row>
    <row r="4" spans="1:12" s="22" customFormat="1" ht="17.100000000000001" customHeight="1">
      <c r="A4" s="26" t="s">
        <v>63</v>
      </c>
      <c r="B4" s="488" t="s">
        <v>593</v>
      </c>
      <c r="C4" s="488"/>
      <c r="D4" s="488"/>
      <c r="F4" s="26" t="s">
        <v>63</v>
      </c>
      <c r="G4" s="385" t="s">
        <v>137</v>
      </c>
      <c r="H4" s="385"/>
      <c r="I4" s="385"/>
    </row>
    <row r="5" spans="1:12" s="22" customFormat="1" ht="17.100000000000001" customHeight="1">
      <c r="A5" s="26"/>
      <c r="B5" s="385" t="s">
        <v>81</v>
      </c>
      <c r="C5" s="385"/>
      <c r="D5" s="385"/>
      <c r="F5" s="26" t="s">
        <v>64</v>
      </c>
      <c r="G5" s="27" t="s">
        <v>65</v>
      </c>
      <c r="H5" s="30"/>
      <c r="I5" s="30"/>
    </row>
    <row r="6" spans="1:12" s="22" customFormat="1" ht="17.100000000000001" customHeight="1">
      <c r="A6" s="26"/>
      <c r="B6" s="408" t="s">
        <v>594</v>
      </c>
      <c r="C6" s="408"/>
      <c r="D6" s="408"/>
      <c r="F6" s="31"/>
      <c r="G6" s="30"/>
    </row>
    <row r="7" spans="1:12" s="22" customFormat="1" ht="17.100000000000001" customHeight="1">
      <c r="A7" s="31"/>
      <c r="B7" s="456"/>
      <c r="C7" s="456"/>
      <c r="D7" s="456"/>
    </row>
    <row r="8" spans="1:12" s="22" customFormat="1" ht="17.100000000000001" customHeight="1">
      <c r="A8" s="345" t="s">
        <v>595</v>
      </c>
      <c r="B8" s="487" t="s">
        <v>596</v>
      </c>
      <c r="C8" s="487"/>
      <c r="D8" s="487"/>
      <c r="F8" s="31"/>
      <c r="G8" s="30"/>
      <c r="H8" s="27"/>
    </row>
    <row r="9" spans="1:12" s="22" customFormat="1" ht="17.100000000000001" customHeight="1">
      <c r="B9" s="487"/>
      <c r="C9" s="487"/>
      <c r="D9" s="487"/>
      <c r="F9" s="26"/>
      <c r="G9" s="27"/>
      <c r="H9" s="30"/>
      <c r="I9" s="30"/>
    </row>
    <row r="10" spans="1:12" s="22" customFormat="1" ht="17.100000000000001" customHeight="1" thickBot="1">
      <c r="A10" s="26"/>
      <c r="B10" s="487"/>
      <c r="C10" s="487"/>
      <c r="D10" s="487"/>
    </row>
    <row r="11" spans="1:12" s="22" customFormat="1" ht="17.100000000000001" customHeight="1" thickTop="1" thickBot="1">
      <c r="A11" s="4" t="s">
        <v>1</v>
      </c>
      <c r="B11" s="5" t="s">
        <v>3</v>
      </c>
      <c r="C11" s="6" t="s">
        <v>4</v>
      </c>
      <c r="D11" s="7" t="s">
        <v>0</v>
      </c>
      <c r="H11" s="27"/>
    </row>
    <row r="12" spans="1:12" s="22" customFormat="1" ht="17.100000000000001" customHeight="1" thickTop="1">
      <c r="A12" s="9"/>
      <c r="B12" s="10"/>
      <c r="C12" s="11"/>
      <c r="D12" s="307"/>
      <c r="F12" s="4" t="s">
        <v>1</v>
      </c>
      <c r="G12" s="5" t="s">
        <v>3</v>
      </c>
      <c r="H12" s="6" t="s">
        <v>4</v>
      </c>
      <c r="I12" s="7" t="s">
        <v>0</v>
      </c>
    </row>
    <row r="13" spans="1:12" s="22" customFormat="1" ht="17.100000000000001" customHeight="1">
      <c r="A13" s="13"/>
      <c r="B13" s="14"/>
      <c r="C13" s="15"/>
      <c r="D13" s="308"/>
      <c r="F13" s="9"/>
      <c r="G13" s="10"/>
      <c r="H13" s="11" t="s">
        <v>138</v>
      </c>
      <c r="I13" s="307"/>
    </row>
    <row r="14" spans="1:12" s="22" customFormat="1" ht="18" customHeight="1">
      <c r="A14" s="13"/>
      <c r="B14" s="14"/>
      <c r="C14" s="15"/>
      <c r="D14" s="308"/>
      <c r="E14" s="29"/>
      <c r="F14" s="13"/>
      <c r="G14" s="14"/>
      <c r="H14" s="15" t="s">
        <v>139</v>
      </c>
      <c r="I14" s="308"/>
      <c r="J14" s="29"/>
      <c r="K14" s="29"/>
      <c r="L14" s="29"/>
    </row>
    <row r="15" spans="1:12" s="8" customFormat="1" ht="18" customHeight="1">
      <c r="A15" s="13"/>
      <c r="B15" s="14"/>
      <c r="C15" s="15"/>
      <c r="D15" s="308"/>
      <c r="F15" s="13"/>
      <c r="G15" s="14"/>
      <c r="H15" s="15"/>
      <c r="I15" s="308"/>
    </row>
    <row r="16" spans="1:12" s="12" customFormat="1" ht="18" customHeight="1">
      <c r="A16" s="13"/>
      <c r="B16" s="14"/>
      <c r="C16" s="15"/>
      <c r="D16" s="308"/>
      <c r="F16" s="13"/>
      <c r="G16" s="14"/>
      <c r="H16" s="15"/>
      <c r="I16" s="308"/>
    </row>
    <row r="17" spans="1:9" s="12" customFormat="1" ht="18" customHeight="1">
      <c r="A17" s="13"/>
      <c r="B17" s="14"/>
      <c r="C17" s="15"/>
      <c r="D17" s="308"/>
      <c r="F17" s="13"/>
      <c r="G17" s="14"/>
      <c r="H17" s="15"/>
      <c r="I17" s="308"/>
    </row>
    <row r="18" spans="1:9" s="12" customFormat="1" ht="18" customHeight="1">
      <c r="A18" s="13"/>
      <c r="B18" s="14"/>
      <c r="C18" s="15"/>
      <c r="D18" s="308"/>
      <c r="F18" s="13"/>
      <c r="G18" s="14"/>
      <c r="H18" s="15"/>
      <c r="I18" s="308"/>
    </row>
    <row r="19" spans="1:9" s="12" customFormat="1" ht="18" customHeight="1">
      <c r="A19" s="13"/>
      <c r="B19" s="14"/>
      <c r="C19" s="15"/>
      <c r="D19" s="308"/>
      <c r="F19" s="13"/>
      <c r="G19" s="14"/>
      <c r="H19" s="15"/>
      <c r="I19" s="308"/>
    </row>
    <row r="20" spans="1:9" s="12" customFormat="1" ht="18" customHeight="1">
      <c r="A20" s="13"/>
      <c r="B20" s="14"/>
      <c r="C20" s="15"/>
      <c r="D20" s="308"/>
      <c r="F20" s="13"/>
      <c r="G20" s="14"/>
      <c r="H20" s="15"/>
      <c r="I20" s="308"/>
    </row>
    <row r="21" spans="1:9" s="12" customFormat="1" ht="18" customHeight="1">
      <c r="A21" s="13"/>
      <c r="B21" s="14"/>
      <c r="C21" s="15"/>
      <c r="D21" s="308"/>
      <c r="F21" s="13"/>
      <c r="G21" s="14"/>
      <c r="H21" s="15"/>
      <c r="I21" s="308"/>
    </row>
    <row r="22" spans="1:9" s="12" customFormat="1" ht="18" customHeight="1">
      <c r="A22" s="13"/>
      <c r="B22" s="14"/>
      <c r="C22" s="15"/>
      <c r="D22" s="308"/>
      <c r="F22" s="13"/>
      <c r="G22" s="14"/>
      <c r="H22" s="15"/>
      <c r="I22" s="308"/>
    </row>
    <row r="23" spans="1:9" s="12" customFormat="1" ht="18" customHeight="1">
      <c r="A23" s="13"/>
      <c r="B23" s="14"/>
      <c r="C23" s="15"/>
      <c r="D23" s="308"/>
      <c r="F23" s="13"/>
      <c r="G23" s="14"/>
      <c r="H23" s="15"/>
      <c r="I23" s="308"/>
    </row>
    <row r="24" spans="1:9" s="12" customFormat="1" ht="18" customHeight="1">
      <c r="A24" s="13"/>
      <c r="B24" s="14"/>
      <c r="C24" s="15"/>
      <c r="D24" s="308"/>
      <c r="F24" s="13"/>
      <c r="G24" s="14"/>
      <c r="H24" s="15"/>
      <c r="I24" s="308"/>
    </row>
    <row r="25" spans="1:9" s="12" customFormat="1" ht="18" customHeight="1">
      <c r="A25" s="13"/>
      <c r="B25" s="14"/>
      <c r="C25" s="15"/>
      <c r="D25" s="308"/>
      <c r="F25" s="13"/>
      <c r="G25" s="14"/>
      <c r="H25" s="15"/>
      <c r="I25" s="308"/>
    </row>
    <row r="26" spans="1:9" s="12" customFormat="1" ht="18" customHeight="1" thickBot="1">
      <c r="A26" s="13"/>
      <c r="B26" s="14"/>
      <c r="C26" s="15"/>
      <c r="D26" s="308"/>
      <c r="F26" s="16"/>
      <c r="G26" s="17"/>
      <c r="H26" s="18"/>
      <c r="I26" s="309"/>
    </row>
    <row r="27" spans="1:9" s="12" customFormat="1" ht="18" customHeight="1" thickTop="1" thickBot="1">
      <c r="A27" s="16"/>
      <c r="B27" s="17"/>
      <c r="C27" s="18"/>
      <c r="D27" s="309"/>
      <c r="F27" s="399" t="s">
        <v>2</v>
      </c>
      <c r="G27" s="400"/>
      <c r="H27" s="195" t="s">
        <v>57</v>
      </c>
      <c r="I27" s="310" t="str">
        <f>IF(SUM(I13:I26)=0,"",SUM(I13:I26))</f>
        <v/>
      </c>
    </row>
    <row r="28" spans="1:9" s="12" customFormat="1" ht="18" customHeight="1" thickTop="1" thickBot="1">
      <c r="A28" s="399" t="s">
        <v>2</v>
      </c>
      <c r="B28" s="400"/>
      <c r="C28" s="195" t="s">
        <v>56</v>
      </c>
      <c r="D28" s="310" t="str">
        <f>IF(SUM(D12:D27)=0,"",SUM(D12:D27))</f>
        <v/>
      </c>
    </row>
    <row r="29" spans="1:9" s="12" customFormat="1" ht="13.5" customHeight="1" thickTop="1">
      <c r="F29" s="397" t="s">
        <v>40</v>
      </c>
      <c r="G29" s="397"/>
      <c r="H29" s="397"/>
      <c r="I29" s="397"/>
    </row>
    <row r="30" spans="1:9" s="8" customFormat="1" ht="13.5">
      <c r="A30" s="397" t="s">
        <v>39</v>
      </c>
      <c r="B30" s="397"/>
      <c r="C30" s="397"/>
      <c r="D30" s="397"/>
      <c r="F30" s="12"/>
      <c r="G30" s="12"/>
      <c r="H30" s="12"/>
      <c r="I30" s="12"/>
    </row>
    <row r="31" spans="1:9" s="12" customFormat="1" ht="23.1" customHeight="1"/>
    <row r="32" spans="1:9" s="12" customFormat="1" ht="23.1" customHeight="1">
      <c r="F32" s="8"/>
      <c r="G32" s="8"/>
      <c r="H32" s="8"/>
      <c r="I32" s="8"/>
    </row>
    <row r="33" spans="1:12" s="12" customFormat="1" ht="23.1" customHeight="1"/>
    <row r="34" spans="1:12" s="12" customFormat="1" ht="23.1" customHeight="1">
      <c r="A34" s="8"/>
      <c r="B34" s="8"/>
      <c r="C34" s="8"/>
      <c r="D34" s="8"/>
      <c r="L34" s="12" t="s">
        <v>411</v>
      </c>
    </row>
    <row r="35" spans="1:12" s="12" customFormat="1" ht="23.1" customHeight="1"/>
    <row r="36" spans="1:12" s="12" customFormat="1" ht="23.1" customHeight="1"/>
    <row r="37" spans="1:12" s="12" customFormat="1" ht="23.1" customHeight="1"/>
    <row r="38" spans="1:12" s="12" customFormat="1" ht="23.1" customHeight="1"/>
    <row r="39" spans="1:12" s="12" customFormat="1" ht="23.1" customHeight="1"/>
    <row r="40" spans="1:12" s="12" customFormat="1" ht="23.1" customHeight="1"/>
    <row r="41" spans="1:12" s="12" customFormat="1" ht="23.1" customHeight="1"/>
    <row r="42" spans="1:12" s="12" customFormat="1" ht="23.1" customHeight="1"/>
    <row r="43" spans="1:12" s="12" customFormat="1" ht="23.1" customHeight="1"/>
    <row r="44" spans="1:12" s="12" customFormat="1" ht="23.1" customHeight="1"/>
    <row r="45" spans="1:12" s="8" customFormat="1" ht="23.1" customHeight="1">
      <c r="A45" s="12"/>
      <c r="B45" s="12"/>
      <c r="C45" s="12"/>
      <c r="D45" s="12"/>
      <c r="F45" s="12"/>
      <c r="G45" s="12"/>
      <c r="H45" s="12"/>
      <c r="I45" s="12"/>
    </row>
    <row r="46" spans="1:12" s="12" customFormat="1" ht="23.1" customHeight="1"/>
    <row r="47" spans="1:12" s="12" customFormat="1" ht="23.1" customHeight="1"/>
    <row r="48" spans="1:12" s="12" customFormat="1" ht="23.1" customHeight="1"/>
    <row r="49" spans="1:9" s="12" customFormat="1" ht="23.1" customHeight="1"/>
    <row r="50" spans="1:9" s="12" customFormat="1" ht="23.1" customHeight="1"/>
    <row r="51" spans="1:9" s="12" customFormat="1" ht="23.1" customHeight="1"/>
    <row r="52" spans="1:9" ht="23.1" customHeight="1">
      <c r="A52" s="12"/>
      <c r="B52" s="12"/>
      <c r="C52" s="12"/>
      <c r="D52" s="12"/>
      <c r="F52" s="12"/>
      <c r="G52" s="12"/>
      <c r="H52" s="12"/>
      <c r="I52" s="12"/>
    </row>
    <row r="53" spans="1:9" ht="23.1" customHeight="1">
      <c r="A53" s="12"/>
      <c r="B53" s="12"/>
      <c r="C53" s="12"/>
      <c r="D53" s="12"/>
      <c r="F53" s="12"/>
      <c r="G53" s="12"/>
      <c r="H53" s="12"/>
      <c r="I53" s="12"/>
    </row>
    <row r="54" spans="1:9" ht="23.1" customHeight="1">
      <c r="A54" s="12"/>
      <c r="B54" s="12"/>
      <c r="C54" s="12"/>
      <c r="D54" s="12"/>
    </row>
    <row r="55" spans="1:9" ht="23.1" customHeight="1">
      <c r="A55" s="12"/>
      <c r="B55" s="12"/>
      <c r="C55" s="12"/>
      <c r="D55" s="12"/>
    </row>
    <row r="56" spans="1:9" ht="23.1" customHeight="1"/>
    <row r="57" spans="1:9" ht="23.1" customHeight="1"/>
    <row r="58" spans="1:9" ht="23.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4">
    <mergeCell ref="A30:D30"/>
    <mergeCell ref="B8:D10"/>
    <mergeCell ref="A28:B28"/>
    <mergeCell ref="A1:D1"/>
    <mergeCell ref="A3:D3"/>
    <mergeCell ref="B5:D5"/>
    <mergeCell ref="B4:D4"/>
    <mergeCell ref="B6:D6"/>
    <mergeCell ref="F27:G27"/>
    <mergeCell ref="B7:D7"/>
    <mergeCell ref="F29:I29"/>
    <mergeCell ref="F1:I1"/>
    <mergeCell ref="F3:I3"/>
    <mergeCell ref="G4:I4"/>
  </mergeCells>
  <phoneticPr fontId="2"/>
  <printOptions horizontalCentered="1" verticalCentered="1"/>
  <pageMargins left="0.27559055118110237" right="0.78740157480314965" top="0.19685039370078741" bottom="0.19685039370078741" header="0.19685039370078741" footer="0.19685039370078741"/>
  <pageSetup paperSize="9" scale="113" orientation="landscape" r:id="rId1"/>
  <headerFooter scaleWithDoc="0">
    <oddHeader>&amp;L&amp;"HG丸ｺﾞｼｯｸM-PRO,太字"&amp;12[経費]</oddHeader>
    <oddFooter>&amp;C&amp;"HG丸ｺﾞｼｯｸM-PRO,標準"P12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87"/>
  <sheetViews>
    <sheetView view="pageBreakPreview" zoomScaleNormal="75" zoomScaleSheetLayoutView="100" workbookViewId="0">
      <selection activeCell="E26" sqref="E26"/>
    </sheetView>
  </sheetViews>
  <sheetFormatPr defaultRowHeight="17.100000000000001" customHeight="1"/>
  <cols>
    <col min="1" max="2" width="6.125" style="1" customWidth="1"/>
    <col min="3" max="3" width="21.5" style="1" customWidth="1"/>
    <col min="4" max="4" width="18.5" style="1" customWidth="1"/>
    <col min="5" max="5" width="10.5" style="1" customWidth="1"/>
    <col min="6" max="7" width="6.125" style="1" customWidth="1"/>
    <col min="8" max="8" width="24.75" style="1" customWidth="1"/>
    <col min="9" max="9" width="18.5" style="1" customWidth="1"/>
    <col min="10" max="10" width="10.5" style="1" customWidth="1"/>
    <col min="11" max="16384" width="9" style="1"/>
  </cols>
  <sheetData>
    <row r="1" spans="1:10" s="21" customFormat="1" ht="31.5" customHeight="1">
      <c r="A1" s="404" t="s">
        <v>24</v>
      </c>
      <c r="B1" s="404"/>
      <c r="C1" s="404"/>
      <c r="D1" s="404"/>
      <c r="F1" s="404" t="s">
        <v>82</v>
      </c>
      <c r="G1" s="404"/>
      <c r="H1" s="404"/>
      <c r="I1" s="404"/>
    </row>
    <row r="2" spans="1:10" s="3" customFormat="1" ht="10.5" customHeight="1">
      <c r="A2" s="2"/>
      <c r="F2" s="2"/>
    </row>
    <row r="3" spans="1:10" s="25" customFormat="1" ht="17.100000000000001" customHeight="1">
      <c r="A3" s="405" t="s">
        <v>388</v>
      </c>
      <c r="B3" s="405"/>
      <c r="C3" s="405"/>
      <c r="D3" s="405"/>
      <c r="F3" s="405" t="s">
        <v>130</v>
      </c>
      <c r="G3" s="405"/>
      <c r="H3" s="405"/>
      <c r="I3" s="405"/>
    </row>
    <row r="4" spans="1:10" s="22" customFormat="1" ht="17.100000000000001" customHeight="1">
      <c r="A4" s="408" t="s">
        <v>520</v>
      </c>
      <c r="B4" s="408"/>
      <c r="C4" s="408"/>
      <c r="D4" s="408"/>
      <c r="F4" s="405" t="s">
        <v>83</v>
      </c>
      <c r="G4" s="405"/>
      <c r="H4" s="405"/>
      <c r="I4" s="405"/>
    </row>
    <row r="5" spans="1:10" s="22" customFormat="1" ht="17.100000000000001" customHeight="1">
      <c r="A5" s="408" t="s">
        <v>521</v>
      </c>
      <c r="B5" s="408"/>
      <c r="C5" s="408"/>
      <c r="D5" s="408"/>
      <c r="H5" s="321"/>
      <c r="I5" s="321"/>
    </row>
    <row r="6" spans="1:10" s="22" customFormat="1" ht="17.100000000000001" customHeight="1">
      <c r="F6" s="26" t="s">
        <v>569</v>
      </c>
      <c r="G6" s="22" t="s">
        <v>570</v>
      </c>
    </row>
    <row r="7" spans="1:10" s="22" customFormat="1" ht="17.100000000000001" customHeight="1">
      <c r="A7" s="408" t="s">
        <v>523</v>
      </c>
      <c r="B7" s="408"/>
      <c r="C7" s="408"/>
      <c r="D7" s="408"/>
      <c r="F7" s="26"/>
      <c r="G7" s="22" t="s">
        <v>571</v>
      </c>
    </row>
    <row r="8" spans="1:10" s="22" customFormat="1" ht="17.100000000000001" customHeight="1">
      <c r="A8" s="385" t="s">
        <v>519</v>
      </c>
      <c r="B8" s="385"/>
      <c r="C8" s="385"/>
      <c r="D8" s="385"/>
      <c r="G8" s="22" t="s">
        <v>572</v>
      </c>
    </row>
    <row r="9" spans="1:10" s="22" customFormat="1" ht="17.100000000000001" customHeight="1"/>
    <row r="10" spans="1:10" s="22" customFormat="1" ht="17.100000000000001" customHeight="1">
      <c r="A10" s="31"/>
      <c r="B10" s="483" t="s">
        <v>389</v>
      </c>
      <c r="C10" s="483"/>
      <c r="D10" s="483"/>
      <c r="F10" s="31" t="s">
        <v>72</v>
      </c>
      <c r="G10" s="30" t="s">
        <v>390</v>
      </c>
      <c r="H10" s="30"/>
      <c r="I10" s="30"/>
    </row>
    <row r="11" spans="1:10" s="22" customFormat="1" ht="17.100000000000001" customHeight="1">
      <c r="A11" s="26" t="s">
        <v>63</v>
      </c>
      <c r="B11" s="385" t="s">
        <v>599</v>
      </c>
      <c r="C11" s="385"/>
      <c r="D11" s="385"/>
      <c r="G11" s="27" t="s">
        <v>391</v>
      </c>
    </row>
    <row r="12" spans="1:10" s="22" customFormat="1" ht="17.100000000000001" customHeight="1">
      <c r="B12" s="385" t="s">
        <v>598</v>
      </c>
      <c r="C12" s="385"/>
      <c r="D12" s="385"/>
      <c r="G12" s="22" t="s">
        <v>495</v>
      </c>
    </row>
    <row r="13" spans="1:10" s="22" customFormat="1" ht="17.100000000000001" customHeight="1">
      <c r="B13" s="26"/>
      <c r="C13" s="385"/>
      <c r="D13" s="385"/>
      <c r="G13" s="22" t="s">
        <v>496</v>
      </c>
    </row>
    <row r="14" spans="1:10" s="22" customFormat="1" ht="11.25" customHeight="1" thickBot="1">
      <c r="A14" s="29"/>
      <c r="B14" s="29"/>
      <c r="C14" s="29"/>
      <c r="D14" s="29"/>
      <c r="E14" s="29"/>
      <c r="F14" s="29"/>
      <c r="G14" s="29"/>
      <c r="H14" s="29"/>
      <c r="I14" s="29"/>
      <c r="J14" s="29"/>
    </row>
    <row r="15" spans="1:10" s="8" customFormat="1" ht="18" customHeight="1" thickTop="1">
      <c r="A15" s="4" t="s">
        <v>1</v>
      </c>
      <c r="B15" s="5" t="s">
        <v>3</v>
      </c>
      <c r="C15" s="6" t="s">
        <v>4</v>
      </c>
      <c r="D15" s="7" t="s">
        <v>0</v>
      </c>
      <c r="F15" s="4" t="s">
        <v>1</v>
      </c>
      <c r="G15" s="5" t="s">
        <v>3</v>
      </c>
      <c r="H15" s="6" t="s">
        <v>4</v>
      </c>
      <c r="I15" s="7" t="s">
        <v>0</v>
      </c>
    </row>
    <row r="16" spans="1:10" s="12" customFormat="1" ht="18" customHeight="1">
      <c r="A16" s="9"/>
      <c r="B16" s="10"/>
      <c r="C16" s="11"/>
      <c r="D16" s="307"/>
      <c r="F16" s="9"/>
      <c r="G16" s="10"/>
      <c r="H16" s="35" t="s">
        <v>494</v>
      </c>
      <c r="I16" s="307"/>
    </row>
    <row r="17" spans="1:9" s="12" customFormat="1" ht="18" customHeight="1">
      <c r="A17" s="13"/>
      <c r="B17" s="14"/>
      <c r="C17" s="15"/>
      <c r="D17" s="308"/>
      <c r="F17" s="13"/>
      <c r="G17" s="14"/>
      <c r="H17" s="36" t="s">
        <v>490</v>
      </c>
      <c r="I17" s="308"/>
    </row>
    <row r="18" spans="1:9" s="12" customFormat="1" ht="18" customHeight="1">
      <c r="A18" s="13"/>
      <c r="B18" s="14"/>
      <c r="C18" s="15"/>
      <c r="D18" s="308"/>
      <c r="F18" s="13"/>
      <c r="G18" s="14"/>
      <c r="H18" s="36" t="s">
        <v>522</v>
      </c>
      <c r="I18" s="308"/>
    </row>
    <row r="19" spans="1:9" s="12" customFormat="1" ht="18" customHeight="1">
      <c r="A19" s="13"/>
      <c r="B19" s="14"/>
      <c r="C19" s="15"/>
      <c r="D19" s="308"/>
      <c r="F19" s="13"/>
      <c r="G19" s="14"/>
      <c r="H19" s="36"/>
      <c r="I19" s="308"/>
    </row>
    <row r="20" spans="1:9" s="12" customFormat="1" ht="18" customHeight="1">
      <c r="A20" s="13"/>
      <c r="B20" s="14"/>
      <c r="C20" s="15"/>
      <c r="D20" s="308"/>
      <c r="F20" s="13"/>
      <c r="G20" s="14"/>
      <c r="H20" s="36"/>
      <c r="I20" s="308"/>
    </row>
    <row r="21" spans="1:9" s="12" customFormat="1" ht="18" customHeight="1">
      <c r="A21" s="13"/>
      <c r="B21" s="14"/>
      <c r="C21" s="15"/>
      <c r="D21" s="308"/>
      <c r="F21" s="13"/>
      <c r="G21" s="14"/>
      <c r="H21" s="15"/>
      <c r="I21" s="308"/>
    </row>
    <row r="22" spans="1:9" s="12" customFormat="1" ht="18" customHeight="1">
      <c r="A22" s="13"/>
      <c r="B22" s="14"/>
      <c r="C22" s="15"/>
      <c r="D22" s="308"/>
      <c r="F22" s="13"/>
      <c r="G22" s="14"/>
      <c r="H22" s="15"/>
      <c r="I22" s="308"/>
    </row>
    <row r="23" spans="1:9" s="12" customFormat="1" ht="18" customHeight="1">
      <c r="A23" s="13"/>
      <c r="B23" s="14"/>
      <c r="C23" s="15"/>
      <c r="D23" s="308"/>
      <c r="F23" s="13"/>
      <c r="G23" s="14"/>
      <c r="H23" s="15"/>
      <c r="I23" s="308"/>
    </row>
    <row r="24" spans="1:9" s="12" customFormat="1" ht="18" customHeight="1">
      <c r="A24" s="13"/>
      <c r="B24" s="14"/>
      <c r="C24" s="15"/>
      <c r="D24" s="308"/>
      <c r="F24" s="13"/>
      <c r="G24" s="14"/>
      <c r="H24" s="15"/>
      <c r="I24" s="308"/>
    </row>
    <row r="25" spans="1:9" s="12" customFormat="1" ht="18" customHeight="1">
      <c r="A25" s="13"/>
      <c r="B25" s="14"/>
      <c r="C25" s="15"/>
      <c r="D25" s="308"/>
      <c r="F25" s="13"/>
      <c r="G25" s="14"/>
      <c r="H25" s="15"/>
      <c r="I25" s="308"/>
    </row>
    <row r="26" spans="1:9" s="12" customFormat="1" ht="18" customHeight="1">
      <c r="A26" s="13"/>
      <c r="B26" s="14"/>
      <c r="C26" s="15"/>
      <c r="D26" s="308"/>
      <c r="F26" s="13"/>
      <c r="G26" s="14"/>
      <c r="H26" s="15"/>
      <c r="I26" s="308"/>
    </row>
    <row r="27" spans="1:9" s="12" customFormat="1" ht="18" customHeight="1" thickBot="1">
      <c r="A27" s="16"/>
      <c r="B27" s="17"/>
      <c r="C27" s="18"/>
      <c r="D27" s="309"/>
      <c r="F27" s="16"/>
      <c r="G27" s="17"/>
      <c r="H27" s="18"/>
      <c r="I27" s="309"/>
    </row>
    <row r="28" spans="1:9" s="12" customFormat="1" ht="18" customHeight="1" thickTop="1" thickBot="1">
      <c r="A28" s="399" t="s">
        <v>2</v>
      </c>
      <c r="B28" s="400"/>
      <c r="C28" s="195" t="s">
        <v>58</v>
      </c>
      <c r="D28" s="310" t="str">
        <f>IF(SUM(D16:D27)=0,"",SUM(D16:D27))</f>
        <v/>
      </c>
      <c r="F28" s="399" t="s">
        <v>2</v>
      </c>
      <c r="G28" s="400"/>
      <c r="H28" s="195" t="s">
        <v>85</v>
      </c>
      <c r="I28" s="310" t="str">
        <f>IF(SUM(I16:I27)=0,"",SUM(I16:I27))</f>
        <v/>
      </c>
    </row>
    <row r="29" spans="1:9" s="12" customFormat="1" ht="10.5" customHeight="1" thickTop="1"/>
    <row r="30" spans="1:9" s="8" customFormat="1" ht="13.5">
      <c r="A30" s="397" t="s">
        <v>41</v>
      </c>
      <c r="B30" s="397"/>
      <c r="C30" s="397"/>
      <c r="D30" s="397"/>
      <c r="F30" s="397" t="s">
        <v>84</v>
      </c>
      <c r="G30" s="397"/>
      <c r="H30" s="397"/>
      <c r="I30" s="397"/>
    </row>
    <row r="31" spans="1:9" s="12" customFormat="1" ht="23.1" customHeight="1"/>
    <row r="32" spans="1:9" s="12" customFormat="1" ht="23.1" customHeight="1"/>
    <row r="33" spans="1:9" ht="23.1" customHeight="1"/>
    <row r="34" spans="1:9" ht="23.1" customHeight="1"/>
    <row r="35" spans="1:9" ht="23.1" customHeight="1"/>
    <row r="36" spans="1:9" ht="23.1" customHeight="1"/>
    <row r="37" spans="1:9" ht="23.1" customHeight="1"/>
    <row r="38" spans="1:9" ht="23.1" customHeight="1"/>
    <row r="39" spans="1:9" ht="23.1" customHeight="1"/>
    <row r="40" spans="1:9" ht="23.1" customHeight="1"/>
    <row r="41" spans="1:9" ht="23.1" customHeight="1"/>
    <row r="42" spans="1:9" ht="23.1" customHeight="1"/>
    <row r="43" spans="1:9" ht="23.1" customHeight="1"/>
    <row r="44" spans="1:9" ht="23.1" customHeight="1"/>
    <row r="45" spans="1:9" s="19" customFormat="1" ht="23.1" customHeight="1">
      <c r="A45" s="1"/>
      <c r="B45" s="1"/>
      <c r="C45" s="1"/>
      <c r="D45" s="1"/>
      <c r="F45" s="1"/>
      <c r="G45" s="1"/>
      <c r="H45" s="1"/>
      <c r="I45" s="1"/>
    </row>
    <row r="46" spans="1:9" ht="23.1" customHeight="1"/>
    <row r="47" spans="1:9" ht="23.1" customHeight="1"/>
    <row r="48" spans="1:9"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7">
    <mergeCell ref="A28:B28"/>
    <mergeCell ref="A30:D30"/>
    <mergeCell ref="A3:D3"/>
    <mergeCell ref="A1:D1"/>
    <mergeCell ref="B10:D10"/>
    <mergeCell ref="A4:D4"/>
    <mergeCell ref="C13:D13"/>
    <mergeCell ref="B11:D11"/>
    <mergeCell ref="B12:D12"/>
    <mergeCell ref="A8:D8"/>
    <mergeCell ref="A7:D7"/>
    <mergeCell ref="A5:D5"/>
    <mergeCell ref="F30:I30"/>
    <mergeCell ref="F28:G28"/>
    <mergeCell ref="F1:I1"/>
    <mergeCell ref="F3:I3"/>
    <mergeCell ref="F4:I4"/>
  </mergeCells>
  <phoneticPr fontId="2"/>
  <printOptions horizontalCentered="1" verticalCentered="1"/>
  <pageMargins left="0.78740157480314965" right="0.27559055118110237" top="0.19685039370078741" bottom="0.19685039370078741" header="0.19685039370078741" footer="0.19685039370078741"/>
  <pageSetup paperSize="9" scale="113" orientation="landscape" r:id="rId1"/>
  <headerFooter scaleWithDoc="0">
    <oddHeader>&amp;R&amp;"HG丸ｺﾞｼｯｸM-PRO,太字"&amp;12[経費]</oddHeader>
    <oddFooter>&amp;C&amp;"HG丸ｺﾞｼｯｸM-PRO,標準"P13</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63"/>
  <sheetViews>
    <sheetView view="pageBreakPreview" zoomScaleNormal="75" zoomScaleSheetLayoutView="100" workbookViewId="0">
      <selection activeCell="E30" sqref="E30:N30"/>
    </sheetView>
  </sheetViews>
  <sheetFormatPr defaultRowHeight="13.5"/>
  <cols>
    <col min="1" max="1" width="2.5" customWidth="1"/>
    <col min="2" max="14" width="3.75" customWidth="1"/>
    <col min="15" max="15" width="3.5" customWidth="1"/>
    <col min="16" max="16" width="2.875" customWidth="1"/>
    <col min="17" max="18" width="3.5" customWidth="1"/>
    <col min="19" max="19" width="2.875" customWidth="1"/>
    <col min="20" max="20" width="3.5" customWidth="1"/>
    <col min="21" max="21" width="1.625" customWidth="1"/>
    <col min="22" max="22" width="3.75" customWidth="1"/>
    <col min="23" max="23" width="1.625" customWidth="1"/>
    <col min="24" max="36" width="3.75" customWidth="1"/>
    <col min="37" max="37" width="3.5" customWidth="1"/>
    <col min="38" max="38" width="2.875" customWidth="1"/>
    <col min="39" max="40" width="3.5" customWidth="1"/>
    <col min="41" max="41" width="2.875" customWidth="1"/>
    <col min="42" max="42" width="3.875" customWidth="1"/>
    <col min="43" max="43" width="1.25" customWidth="1"/>
    <col min="44" max="75" width="4" customWidth="1"/>
  </cols>
  <sheetData>
    <row r="1" spans="1:44" s="41" customFormat="1" ht="42.75" customHeight="1">
      <c r="A1" s="539" t="s">
        <v>140</v>
      </c>
      <c r="B1" s="539"/>
      <c r="C1" s="540"/>
      <c r="D1" s="540"/>
      <c r="E1" s="540"/>
      <c r="F1" s="540"/>
      <c r="G1" s="540"/>
      <c r="H1" s="540"/>
      <c r="I1" s="540"/>
      <c r="J1" s="540"/>
      <c r="K1" s="540"/>
      <c r="L1" s="540"/>
      <c r="M1" s="540"/>
      <c r="N1" s="540"/>
      <c r="O1" s="540"/>
      <c r="P1" s="540"/>
      <c r="Q1" s="540"/>
      <c r="R1" s="540"/>
      <c r="S1" s="540"/>
      <c r="T1" s="540"/>
      <c r="U1" s="116"/>
    </row>
    <row r="2" spans="1:44" s="41" customFormat="1" ht="16.5" customHeight="1">
      <c r="A2" s="352"/>
      <c r="B2" s="352"/>
      <c r="C2" s="348"/>
      <c r="D2" s="348"/>
      <c r="E2" s="348"/>
      <c r="F2" s="348"/>
      <c r="G2" s="348"/>
      <c r="H2" s="348"/>
      <c r="I2" s="348"/>
      <c r="J2" s="348"/>
      <c r="K2" s="348"/>
      <c r="L2" s="348"/>
      <c r="M2" s="348"/>
      <c r="N2" s="348"/>
      <c r="O2" s="348"/>
      <c r="P2" s="348"/>
      <c r="Q2" s="348"/>
      <c r="R2" s="348"/>
      <c r="S2" s="348"/>
      <c r="T2" s="348"/>
      <c r="U2" s="116"/>
    </row>
    <row r="3" spans="1:44" s="41" customFormat="1" ht="6" customHeight="1">
      <c r="A3" s="230"/>
      <c r="B3" s="495" t="s">
        <v>323</v>
      </c>
      <c r="C3" s="495"/>
      <c r="D3" s="495"/>
      <c r="E3" s="495"/>
      <c r="F3" s="495"/>
      <c r="G3" s="495"/>
      <c r="H3" s="119"/>
      <c r="I3" s="119"/>
      <c r="J3" s="119"/>
      <c r="K3" s="119"/>
      <c r="L3" s="119"/>
      <c r="M3" s="119"/>
      <c r="N3" s="119"/>
      <c r="O3" s="119"/>
      <c r="P3" s="119"/>
      <c r="Q3" s="119"/>
      <c r="R3" s="119"/>
      <c r="S3" s="119"/>
      <c r="T3" s="119"/>
      <c r="U3" s="116"/>
      <c r="V3" s="116"/>
      <c r="W3" s="154"/>
      <c r="X3" s="154"/>
      <c r="Y3" s="154"/>
      <c r="Z3" s="154"/>
      <c r="AA3" s="154"/>
      <c r="AB3" s="154"/>
      <c r="AC3" s="154"/>
      <c r="AD3" s="154"/>
      <c r="AE3" s="154"/>
      <c r="AF3" s="154"/>
      <c r="AG3" s="154"/>
      <c r="AH3" s="154"/>
      <c r="AI3" s="154"/>
      <c r="AJ3" s="154"/>
      <c r="AK3" s="154"/>
      <c r="AL3" s="154"/>
      <c r="AM3" s="154"/>
      <c r="AN3" s="154"/>
      <c r="AO3" s="154"/>
      <c r="AP3" s="154"/>
      <c r="AQ3" s="154"/>
    </row>
    <row r="4" spans="1:44" ht="17.25" customHeight="1">
      <c r="B4" s="495"/>
      <c r="C4" s="495"/>
      <c r="D4" s="495"/>
      <c r="E4" s="495"/>
      <c r="F4" s="495"/>
      <c r="G4" s="495"/>
      <c r="V4" s="116"/>
      <c r="W4" s="116"/>
      <c r="X4" s="154"/>
      <c r="Y4" s="116"/>
      <c r="Z4" s="116"/>
      <c r="AA4" s="116"/>
      <c r="AB4" s="116"/>
      <c r="AC4" s="116"/>
      <c r="AD4" s="116"/>
      <c r="AE4" s="116"/>
      <c r="AF4" s="116"/>
      <c r="AG4" s="116"/>
      <c r="AH4" s="41"/>
      <c r="AI4" s="41"/>
      <c r="AJ4" s="41"/>
      <c r="AK4" s="41"/>
      <c r="AL4" s="41"/>
      <c r="AM4" s="41"/>
      <c r="AN4" s="41"/>
      <c r="AO4" s="41"/>
      <c r="AP4" s="41"/>
      <c r="AQ4" s="41"/>
      <c r="AR4" s="41"/>
    </row>
    <row r="5" spans="1:44" ht="6" customHeight="1">
      <c r="B5" s="541"/>
      <c r="C5" s="541"/>
      <c r="X5" s="158"/>
    </row>
    <row r="6" spans="1:44" ht="17.25" customHeight="1">
      <c r="B6" s="542" t="s">
        <v>525</v>
      </c>
      <c r="C6" s="542"/>
      <c r="D6" s="543"/>
      <c r="E6" s="543"/>
      <c r="F6" s="543"/>
      <c r="G6" s="543"/>
      <c r="H6" s="543"/>
      <c r="I6" s="543"/>
      <c r="J6" s="543"/>
      <c r="K6" s="543"/>
      <c r="L6" s="543"/>
      <c r="M6" s="543"/>
      <c r="N6" s="543"/>
      <c r="O6" s="543"/>
      <c r="P6" s="543"/>
      <c r="Q6" s="543"/>
      <c r="R6" s="543"/>
      <c r="S6" s="543"/>
      <c r="T6" s="543"/>
    </row>
    <row r="7" spans="1:44" ht="17.25" customHeight="1">
      <c r="B7" s="544" t="s">
        <v>410</v>
      </c>
      <c r="C7" s="543"/>
      <c r="D7" s="543"/>
      <c r="E7" s="543"/>
      <c r="F7" s="543"/>
      <c r="G7" s="543"/>
      <c r="H7" s="543"/>
      <c r="I7" s="543"/>
      <c r="J7" s="543"/>
      <c r="K7" s="543"/>
      <c r="L7" s="543"/>
      <c r="M7" s="543"/>
      <c r="N7" s="543"/>
      <c r="O7" s="543"/>
      <c r="P7" s="543"/>
      <c r="Q7" s="543"/>
      <c r="R7" s="543"/>
      <c r="S7" s="543"/>
      <c r="T7" s="543"/>
      <c r="X7" s="502" t="s">
        <v>145</v>
      </c>
      <c r="Y7" s="503"/>
      <c r="Z7" s="351" t="s">
        <v>432</v>
      </c>
      <c r="AA7" s="520">
        <v>0.9</v>
      </c>
      <c r="AB7" s="351" t="s">
        <v>432</v>
      </c>
      <c r="AC7" s="502" t="s">
        <v>148</v>
      </c>
      <c r="AD7" s="503"/>
      <c r="AE7" s="351" t="s">
        <v>432</v>
      </c>
      <c r="AF7" s="522" t="s">
        <v>606</v>
      </c>
      <c r="AG7" s="523"/>
      <c r="AH7" s="351" t="s">
        <v>432</v>
      </c>
      <c r="AI7" s="502" t="s">
        <v>150</v>
      </c>
      <c r="AJ7" s="503"/>
      <c r="AK7" s="351" t="s">
        <v>434</v>
      </c>
      <c r="AL7" s="502" t="s">
        <v>435</v>
      </c>
      <c r="AM7" s="526"/>
      <c r="AN7" s="526"/>
      <c r="AO7" s="526"/>
      <c r="AP7" s="503"/>
    </row>
    <row r="8" spans="1:44" ht="9.75" customHeight="1">
      <c r="B8" s="117"/>
      <c r="C8" s="118"/>
      <c r="X8" s="504"/>
      <c r="Y8" s="505"/>
      <c r="Z8" s="351"/>
      <c r="AA8" s="521"/>
      <c r="AB8" s="351"/>
      <c r="AC8" s="504"/>
      <c r="AD8" s="505"/>
      <c r="AE8" s="351"/>
      <c r="AF8" s="524"/>
      <c r="AG8" s="525"/>
      <c r="AH8" s="351"/>
      <c r="AI8" s="504"/>
      <c r="AJ8" s="505"/>
      <c r="AK8" s="351"/>
      <c r="AL8" s="504"/>
      <c r="AM8" s="527"/>
      <c r="AN8" s="527"/>
      <c r="AO8" s="527"/>
      <c r="AP8" s="505"/>
    </row>
    <row r="9" spans="1:44" ht="17.25" customHeight="1">
      <c r="B9" s="545" t="s">
        <v>600</v>
      </c>
      <c r="C9" s="543"/>
      <c r="D9" s="543"/>
      <c r="E9" s="543"/>
      <c r="F9" s="543"/>
      <c r="G9" s="543"/>
      <c r="H9" s="543"/>
      <c r="I9" s="543"/>
      <c r="J9" s="543"/>
      <c r="K9" s="543"/>
      <c r="L9" s="543"/>
      <c r="M9" s="543"/>
      <c r="N9" s="543"/>
      <c r="O9" s="543"/>
      <c r="P9" s="543"/>
      <c r="Q9" s="543"/>
      <c r="R9" s="543"/>
      <c r="S9" s="543"/>
      <c r="T9" s="543"/>
      <c r="X9" s="156"/>
      <c r="Y9" s="156"/>
      <c r="Z9" s="155"/>
      <c r="AA9" s="157"/>
      <c r="AB9" s="155"/>
      <c r="AC9" s="156"/>
      <c r="AD9" s="156"/>
      <c r="AE9" s="155"/>
      <c r="AF9" s="156"/>
      <c r="AG9" s="156"/>
      <c r="AH9" s="155"/>
      <c r="AI9" s="156"/>
      <c r="AJ9" s="156"/>
      <c r="AK9" s="155"/>
      <c r="AL9" s="156"/>
      <c r="AM9" s="156"/>
      <c r="AN9" s="156"/>
      <c r="AO9" s="156"/>
      <c r="AP9" s="156"/>
    </row>
    <row r="10" spans="1:44" ht="17.25" customHeight="1">
      <c r="B10" s="547" t="s">
        <v>376</v>
      </c>
      <c r="C10" s="547"/>
      <c r="D10" s="543"/>
      <c r="E10" s="543"/>
      <c r="F10" s="543"/>
      <c r="G10" s="543"/>
      <c r="H10" s="543"/>
      <c r="I10" s="543"/>
      <c r="J10" s="543"/>
      <c r="K10" s="543"/>
      <c r="L10" s="543"/>
      <c r="M10" s="543"/>
      <c r="N10" s="543"/>
      <c r="O10" s="543"/>
      <c r="P10" s="543"/>
      <c r="Q10" s="543"/>
      <c r="R10" s="543"/>
      <c r="S10" s="543"/>
      <c r="T10" s="543"/>
      <c r="X10" s="231" t="s">
        <v>70</v>
      </c>
      <c r="Y10" s="506" t="s">
        <v>607</v>
      </c>
      <c r="Z10" s="506"/>
      <c r="AA10" s="506"/>
      <c r="AB10" s="506"/>
      <c r="AC10" s="506"/>
      <c r="AD10" s="506"/>
      <c r="AE10" s="506"/>
      <c r="AF10" s="506"/>
      <c r="AG10" s="506"/>
      <c r="AH10" s="506"/>
      <c r="AI10" s="506"/>
      <c r="AJ10" s="506"/>
      <c r="AK10" s="506"/>
      <c r="AL10" s="506"/>
      <c r="AM10" s="506"/>
      <c r="AN10" s="506"/>
      <c r="AO10" s="506"/>
      <c r="AP10" s="506"/>
    </row>
    <row r="11" spans="1:44" ht="9.75" customHeight="1">
      <c r="B11" s="203"/>
      <c r="C11" s="203"/>
      <c r="D11" s="202"/>
      <c r="E11" s="202"/>
      <c r="F11" s="202"/>
      <c r="G11" s="202"/>
      <c r="H11" s="202"/>
      <c r="I11" s="202"/>
      <c r="J11" s="202"/>
      <c r="K11" s="202"/>
      <c r="L11" s="202"/>
      <c r="M11" s="202"/>
      <c r="N11" s="202"/>
      <c r="O11" s="202"/>
      <c r="P11" s="202"/>
      <c r="Q11" s="202"/>
      <c r="R11" s="202"/>
      <c r="S11" s="202"/>
      <c r="T11" s="202"/>
      <c r="Y11" s="506"/>
      <c r="Z11" s="506"/>
      <c r="AA11" s="506"/>
      <c r="AB11" s="506"/>
      <c r="AC11" s="506"/>
      <c r="AD11" s="506"/>
      <c r="AE11" s="506"/>
      <c r="AF11" s="506"/>
      <c r="AG11" s="506"/>
      <c r="AH11" s="506"/>
      <c r="AI11" s="506"/>
      <c r="AJ11" s="506"/>
      <c r="AK11" s="506"/>
      <c r="AL11" s="506"/>
      <c r="AM11" s="506"/>
      <c r="AN11" s="506"/>
      <c r="AO11" s="506"/>
      <c r="AP11" s="506"/>
    </row>
    <row r="12" spans="1:44" ht="17.25" customHeight="1">
      <c r="B12" s="203"/>
      <c r="C12" s="203"/>
      <c r="D12" s="202"/>
      <c r="E12" s="202"/>
      <c r="F12" s="202"/>
      <c r="G12" s="202"/>
      <c r="H12" s="202"/>
      <c r="I12" s="202"/>
      <c r="J12" s="202"/>
      <c r="K12" s="202"/>
      <c r="L12" s="202"/>
      <c r="M12" s="202"/>
      <c r="N12" s="202"/>
      <c r="O12" s="202"/>
      <c r="P12" s="202"/>
      <c r="Q12" s="202"/>
      <c r="R12" s="202"/>
      <c r="S12" s="202"/>
      <c r="T12" s="202"/>
    </row>
    <row r="13" spans="1:44" ht="17.25" customHeight="1">
      <c r="B13" s="158"/>
      <c r="X13" s="231"/>
    </row>
    <row r="14" spans="1:44" ht="9.75" customHeight="1"/>
    <row r="15" spans="1:44" ht="17.25" customHeight="1">
      <c r="B15" s="502" t="s">
        <v>145</v>
      </c>
      <c r="C15" s="503"/>
      <c r="D15" s="546" t="s">
        <v>432</v>
      </c>
      <c r="E15" s="502" t="s">
        <v>148</v>
      </c>
      <c r="F15" s="503"/>
      <c r="G15" s="546" t="s">
        <v>432</v>
      </c>
      <c r="H15" s="502" t="s">
        <v>433</v>
      </c>
      <c r="I15" s="503"/>
      <c r="J15" s="546" t="s">
        <v>432</v>
      </c>
      <c r="K15" s="502" t="s">
        <v>150</v>
      </c>
      <c r="L15" s="503"/>
      <c r="M15" s="546" t="s">
        <v>434</v>
      </c>
      <c r="N15" s="502" t="s">
        <v>435</v>
      </c>
      <c r="O15" s="526"/>
      <c r="P15" s="526"/>
      <c r="Q15" s="526"/>
      <c r="R15" s="503"/>
    </row>
    <row r="16" spans="1:44" ht="17.25" customHeight="1">
      <c r="B16" s="504"/>
      <c r="C16" s="505"/>
      <c r="D16" s="546"/>
      <c r="E16" s="504"/>
      <c r="F16" s="505"/>
      <c r="G16" s="546"/>
      <c r="H16" s="504" t="s">
        <v>436</v>
      </c>
      <c r="I16" s="505"/>
      <c r="J16" s="546"/>
      <c r="K16" s="504"/>
      <c r="L16" s="505"/>
      <c r="M16" s="546"/>
      <c r="N16" s="504"/>
      <c r="O16" s="527"/>
      <c r="P16" s="527"/>
      <c r="Q16" s="527"/>
      <c r="R16" s="505"/>
      <c r="Y16" s="506" t="s">
        <v>608</v>
      </c>
      <c r="Z16" s="506"/>
      <c r="AA16" s="506"/>
      <c r="AB16" s="506"/>
      <c r="AC16" s="506"/>
      <c r="AD16" s="506"/>
      <c r="AE16" s="506"/>
      <c r="AF16" s="506"/>
      <c r="AG16" s="506"/>
      <c r="AH16" s="506"/>
      <c r="AI16" s="506"/>
      <c r="AJ16" s="506"/>
      <c r="AK16" s="506"/>
      <c r="AL16" s="506"/>
      <c r="AM16" s="506"/>
      <c r="AN16" s="506"/>
      <c r="AO16" s="506"/>
      <c r="AP16" s="506"/>
    </row>
    <row r="17" spans="1:42" ht="9" customHeight="1">
      <c r="B17" s="156"/>
      <c r="C17" s="156"/>
      <c r="D17" s="155"/>
      <c r="E17" s="156"/>
      <c r="F17" s="156"/>
      <c r="G17" s="155"/>
      <c r="H17" s="156"/>
      <c r="I17" s="156"/>
      <c r="J17" s="155"/>
      <c r="K17" s="156"/>
      <c r="L17" s="156"/>
      <c r="M17" s="155"/>
      <c r="N17" s="156"/>
      <c r="O17" s="156"/>
      <c r="P17" s="156"/>
      <c r="Q17" s="156"/>
      <c r="R17" s="156"/>
      <c r="Y17" s="506"/>
      <c r="Z17" s="506"/>
      <c r="AA17" s="506"/>
      <c r="AB17" s="506"/>
      <c r="AC17" s="506"/>
      <c r="AD17" s="506"/>
      <c r="AE17" s="506"/>
      <c r="AF17" s="506"/>
      <c r="AG17" s="506"/>
      <c r="AH17" s="506"/>
      <c r="AI17" s="506"/>
      <c r="AJ17" s="506"/>
      <c r="AK17" s="506"/>
      <c r="AL17" s="506"/>
      <c r="AM17" s="506"/>
      <c r="AN17" s="506"/>
      <c r="AO17" s="506"/>
      <c r="AP17" s="506"/>
    </row>
    <row r="18" spans="1:42" ht="17.25" customHeight="1">
      <c r="B18" t="s">
        <v>475</v>
      </c>
    </row>
    <row r="19" spans="1:42" ht="17.25" customHeight="1">
      <c r="B19" t="s">
        <v>633</v>
      </c>
      <c r="X19" t="s">
        <v>476</v>
      </c>
    </row>
    <row r="20" spans="1:42" ht="17.25" customHeight="1">
      <c r="X20" t="s">
        <v>524</v>
      </c>
    </row>
    <row r="21" spans="1:42" ht="17.25" customHeight="1">
      <c r="C21" t="s">
        <v>439</v>
      </c>
      <c r="Y21" t="s">
        <v>438</v>
      </c>
    </row>
    <row r="22" spans="1:42" ht="17.25" customHeight="1">
      <c r="A22" s="130"/>
      <c r="B22" s="529" t="s">
        <v>448</v>
      </c>
      <c r="C22" s="529"/>
      <c r="D22" s="529"/>
      <c r="E22" s="529" t="s">
        <v>430</v>
      </c>
      <c r="F22" s="529"/>
      <c r="G22" s="529"/>
      <c r="H22" s="529"/>
      <c r="I22" s="529"/>
      <c r="J22" s="529"/>
      <c r="K22" s="529"/>
      <c r="L22" s="529"/>
      <c r="M22" s="529"/>
      <c r="N22" s="529"/>
      <c r="O22" s="538" t="s">
        <v>431</v>
      </c>
      <c r="P22" s="538"/>
      <c r="Q22" s="538"/>
      <c r="R22" s="529" t="s">
        <v>449</v>
      </c>
      <c r="S22" s="529"/>
      <c r="T22" s="529"/>
      <c r="U22" s="130"/>
      <c r="Y22" t="s">
        <v>437</v>
      </c>
    </row>
    <row r="23" spans="1:42" ht="19.5" customHeight="1">
      <c r="B23" s="528" t="s">
        <v>616</v>
      </c>
      <c r="C23" s="528"/>
      <c r="D23" s="528"/>
      <c r="E23" s="529" t="s">
        <v>477</v>
      </c>
      <c r="F23" s="529"/>
      <c r="G23" s="529"/>
      <c r="H23" s="529"/>
      <c r="I23" s="529"/>
      <c r="J23" s="529"/>
      <c r="K23" s="529"/>
      <c r="L23" s="529"/>
      <c r="M23" s="529"/>
      <c r="N23" s="529"/>
      <c r="O23" s="530">
        <f>ROUNDUP(3500000*0.143*5/12,0)</f>
        <v>208542</v>
      </c>
      <c r="P23" s="530"/>
      <c r="Q23" s="530"/>
      <c r="R23" s="534">
        <f>3500000-O23</f>
        <v>3291458</v>
      </c>
      <c r="S23" s="534"/>
      <c r="T23" s="534"/>
      <c r="V23" s="130"/>
      <c r="W23" s="130"/>
      <c r="X23" s="489" t="s">
        <v>448</v>
      </c>
      <c r="Y23" s="490"/>
      <c r="Z23" s="491"/>
      <c r="AA23" s="489" t="s">
        <v>430</v>
      </c>
      <c r="AB23" s="490"/>
      <c r="AC23" s="490"/>
      <c r="AD23" s="490"/>
      <c r="AE23" s="490"/>
      <c r="AF23" s="490"/>
      <c r="AG23" s="490"/>
      <c r="AH23" s="490"/>
      <c r="AI23" s="490"/>
      <c r="AJ23" s="491"/>
      <c r="AK23" s="517" t="s">
        <v>431</v>
      </c>
      <c r="AL23" s="518"/>
      <c r="AM23" s="519"/>
      <c r="AN23" s="489" t="s">
        <v>449</v>
      </c>
      <c r="AO23" s="490"/>
      <c r="AP23" s="491"/>
    </row>
    <row r="24" spans="1:42" ht="19.5" customHeight="1">
      <c r="B24" s="528" t="s">
        <v>617</v>
      </c>
      <c r="C24" s="528"/>
      <c r="D24" s="528"/>
      <c r="E24" s="529" t="s">
        <v>478</v>
      </c>
      <c r="F24" s="529"/>
      <c r="G24" s="529"/>
      <c r="H24" s="529"/>
      <c r="I24" s="529"/>
      <c r="J24" s="529"/>
      <c r="K24" s="529"/>
      <c r="L24" s="529"/>
      <c r="M24" s="529"/>
      <c r="N24" s="529"/>
      <c r="O24" s="492">
        <f t="shared" ref="O24:O29" si="0">ROUNDUP(3500000*0.143*12/12,0)</f>
        <v>500500</v>
      </c>
      <c r="P24" s="493"/>
      <c r="Q24" s="494"/>
      <c r="R24" s="534">
        <f>R23-O24</f>
        <v>2790958</v>
      </c>
      <c r="S24" s="535"/>
      <c r="T24" s="535"/>
      <c r="X24" s="489" t="s">
        <v>440</v>
      </c>
      <c r="Y24" s="490"/>
      <c r="Z24" s="491"/>
      <c r="AA24" s="489" t="s">
        <v>450</v>
      </c>
      <c r="AB24" s="490"/>
      <c r="AC24" s="490"/>
      <c r="AD24" s="490"/>
      <c r="AE24" s="490"/>
      <c r="AF24" s="490"/>
      <c r="AG24" s="490"/>
      <c r="AH24" s="490"/>
      <c r="AI24" s="490"/>
      <c r="AJ24" s="491"/>
      <c r="AK24" s="492">
        <v>253125</v>
      </c>
      <c r="AL24" s="493"/>
      <c r="AM24" s="494"/>
      <c r="AN24" s="507">
        <v>2746875</v>
      </c>
      <c r="AO24" s="508"/>
      <c r="AP24" s="509"/>
    </row>
    <row r="25" spans="1:42" ht="19.5" customHeight="1">
      <c r="B25" s="528" t="s">
        <v>618</v>
      </c>
      <c r="C25" s="528"/>
      <c r="D25" s="528"/>
      <c r="E25" s="529" t="s">
        <v>478</v>
      </c>
      <c r="F25" s="529"/>
      <c r="G25" s="529"/>
      <c r="H25" s="529"/>
      <c r="I25" s="529"/>
      <c r="J25" s="529"/>
      <c r="K25" s="529"/>
      <c r="L25" s="529"/>
      <c r="M25" s="529"/>
      <c r="N25" s="529"/>
      <c r="O25" s="492">
        <f t="shared" si="0"/>
        <v>500500</v>
      </c>
      <c r="P25" s="493"/>
      <c r="Q25" s="494"/>
      <c r="R25" s="534">
        <f t="shared" ref="R25:R30" si="1">R24-O25</f>
        <v>2290458</v>
      </c>
      <c r="S25" s="535"/>
      <c r="T25" s="535"/>
      <c r="X25" s="489" t="s">
        <v>441</v>
      </c>
      <c r="Y25" s="490"/>
      <c r="Z25" s="491"/>
      <c r="AA25" s="489" t="s">
        <v>451</v>
      </c>
      <c r="AB25" s="490"/>
      <c r="AC25" s="490"/>
      <c r="AD25" s="490"/>
      <c r="AE25" s="490"/>
      <c r="AF25" s="490"/>
      <c r="AG25" s="490"/>
      <c r="AH25" s="490"/>
      <c r="AI25" s="490"/>
      <c r="AJ25" s="491"/>
      <c r="AK25" s="492">
        <v>337500</v>
      </c>
      <c r="AL25" s="493"/>
      <c r="AM25" s="494"/>
      <c r="AN25" s="507">
        <f>AN24-AK25</f>
        <v>2409375</v>
      </c>
      <c r="AO25" s="508"/>
      <c r="AP25" s="509"/>
    </row>
    <row r="26" spans="1:42" ht="19.5" customHeight="1">
      <c r="B26" s="528" t="s">
        <v>619</v>
      </c>
      <c r="C26" s="528"/>
      <c r="D26" s="528"/>
      <c r="E26" s="529" t="s">
        <v>478</v>
      </c>
      <c r="F26" s="529"/>
      <c r="G26" s="529"/>
      <c r="H26" s="529"/>
      <c r="I26" s="529"/>
      <c r="J26" s="529"/>
      <c r="K26" s="529"/>
      <c r="L26" s="529"/>
      <c r="M26" s="529"/>
      <c r="N26" s="529"/>
      <c r="O26" s="492">
        <f t="shared" si="0"/>
        <v>500500</v>
      </c>
      <c r="P26" s="493"/>
      <c r="Q26" s="494"/>
      <c r="R26" s="534">
        <f t="shared" si="1"/>
        <v>1789958</v>
      </c>
      <c r="S26" s="535"/>
      <c r="T26" s="535"/>
      <c r="X26" s="489" t="s">
        <v>442</v>
      </c>
      <c r="Y26" s="490"/>
      <c r="Z26" s="491"/>
      <c r="AA26" s="489" t="s">
        <v>451</v>
      </c>
      <c r="AB26" s="490"/>
      <c r="AC26" s="490"/>
      <c r="AD26" s="490"/>
      <c r="AE26" s="490"/>
      <c r="AF26" s="490"/>
      <c r="AG26" s="490"/>
      <c r="AH26" s="490"/>
      <c r="AI26" s="490"/>
      <c r="AJ26" s="491"/>
      <c r="AK26" s="492">
        <v>337500</v>
      </c>
      <c r="AL26" s="493"/>
      <c r="AM26" s="494"/>
      <c r="AN26" s="507">
        <f t="shared" ref="AN26:AN37" si="2">AN25-AK26</f>
        <v>2071875</v>
      </c>
      <c r="AO26" s="508"/>
      <c r="AP26" s="509"/>
    </row>
    <row r="27" spans="1:42" ht="19.5" customHeight="1">
      <c r="B27" s="528" t="s">
        <v>620</v>
      </c>
      <c r="C27" s="528"/>
      <c r="D27" s="528"/>
      <c r="E27" s="529" t="s">
        <v>478</v>
      </c>
      <c r="F27" s="529"/>
      <c r="G27" s="529"/>
      <c r="H27" s="529"/>
      <c r="I27" s="529"/>
      <c r="J27" s="529"/>
      <c r="K27" s="529"/>
      <c r="L27" s="529"/>
      <c r="M27" s="529"/>
      <c r="N27" s="529"/>
      <c r="O27" s="492">
        <f t="shared" si="0"/>
        <v>500500</v>
      </c>
      <c r="P27" s="493"/>
      <c r="Q27" s="494"/>
      <c r="R27" s="534">
        <f t="shared" si="1"/>
        <v>1289458</v>
      </c>
      <c r="S27" s="535"/>
      <c r="T27" s="535"/>
      <c r="X27" s="489" t="s">
        <v>443</v>
      </c>
      <c r="Y27" s="490"/>
      <c r="Z27" s="491"/>
      <c r="AA27" s="489" t="s">
        <v>452</v>
      </c>
      <c r="AB27" s="490"/>
      <c r="AC27" s="490"/>
      <c r="AD27" s="490"/>
      <c r="AE27" s="490"/>
      <c r="AF27" s="490"/>
      <c r="AG27" s="490"/>
      <c r="AH27" s="490"/>
      <c r="AI27" s="490"/>
      <c r="AJ27" s="491"/>
      <c r="AK27" s="492">
        <v>383400</v>
      </c>
      <c r="AL27" s="493"/>
      <c r="AM27" s="494"/>
      <c r="AN27" s="507">
        <f t="shared" si="2"/>
        <v>1688475</v>
      </c>
      <c r="AO27" s="508"/>
      <c r="AP27" s="509"/>
    </row>
    <row r="28" spans="1:42" ht="19.5" customHeight="1">
      <c r="B28" s="528" t="s">
        <v>621</v>
      </c>
      <c r="C28" s="528"/>
      <c r="D28" s="528"/>
      <c r="E28" s="529" t="s">
        <v>478</v>
      </c>
      <c r="F28" s="529"/>
      <c r="G28" s="529"/>
      <c r="H28" s="529"/>
      <c r="I28" s="529"/>
      <c r="J28" s="529"/>
      <c r="K28" s="529"/>
      <c r="L28" s="529"/>
      <c r="M28" s="529"/>
      <c r="N28" s="529"/>
      <c r="O28" s="492">
        <f t="shared" si="0"/>
        <v>500500</v>
      </c>
      <c r="P28" s="493"/>
      <c r="Q28" s="494"/>
      <c r="R28" s="534">
        <f t="shared" si="1"/>
        <v>788958</v>
      </c>
      <c r="S28" s="535"/>
      <c r="T28" s="535"/>
      <c r="X28" s="489" t="s">
        <v>444</v>
      </c>
      <c r="Y28" s="490"/>
      <c r="Z28" s="491"/>
      <c r="AA28" s="489" t="s">
        <v>452</v>
      </c>
      <c r="AB28" s="490"/>
      <c r="AC28" s="490"/>
      <c r="AD28" s="490"/>
      <c r="AE28" s="490"/>
      <c r="AF28" s="490"/>
      <c r="AG28" s="490"/>
      <c r="AH28" s="490"/>
      <c r="AI28" s="490"/>
      <c r="AJ28" s="491"/>
      <c r="AK28" s="492">
        <v>383400</v>
      </c>
      <c r="AL28" s="493"/>
      <c r="AM28" s="494"/>
      <c r="AN28" s="507">
        <f t="shared" si="2"/>
        <v>1305075</v>
      </c>
      <c r="AO28" s="508"/>
      <c r="AP28" s="509"/>
    </row>
    <row r="29" spans="1:42" ht="19.5" customHeight="1">
      <c r="B29" s="528" t="s">
        <v>623</v>
      </c>
      <c r="C29" s="528"/>
      <c r="D29" s="528"/>
      <c r="E29" s="529" t="s">
        <v>478</v>
      </c>
      <c r="F29" s="529"/>
      <c r="G29" s="529"/>
      <c r="H29" s="529"/>
      <c r="I29" s="529"/>
      <c r="J29" s="529"/>
      <c r="K29" s="529"/>
      <c r="L29" s="529"/>
      <c r="M29" s="529"/>
      <c r="N29" s="529"/>
      <c r="O29" s="492">
        <f t="shared" si="0"/>
        <v>500500</v>
      </c>
      <c r="P29" s="493"/>
      <c r="Q29" s="494"/>
      <c r="R29" s="536">
        <f t="shared" si="1"/>
        <v>288458</v>
      </c>
      <c r="S29" s="537"/>
      <c r="T29" s="537"/>
      <c r="X29" s="489" t="s">
        <v>445</v>
      </c>
      <c r="Y29" s="490"/>
      <c r="Z29" s="491"/>
      <c r="AA29" s="489" t="s">
        <v>452</v>
      </c>
      <c r="AB29" s="490"/>
      <c r="AC29" s="490"/>
      <c r="AD29" s="490"/>
      <c r="AE29" s="490"/>
      <c r="AF29" s="490"/>
      <c r="AG29" s="490"/>
      <c r="AH29" s="490"/>
      <c r="AI29" s="490"/>
      <c r="AJ29" s="491"/>
      <c r="AK29" s="492">
        <v>383400</v>
      </c>
      <c r="AL29" s="493"/>
      <c r="AM29" s="494"/>
      <c r="AN29" s="507">
        <f t="shared" si="2"/>
        <v>921675</v>
      </c>
      <c r="AO29" s="508"/>
      <c r="AP29" s="509"/>
    </row>
    <row r="30" spans="1:42" ht="19.5" customHeight="1">
      <c r="B30" s="528" t="s">
        <v>634</v>
      </c>
      <c r="C30" s="528"/>
      <c r="D30" s="528"/>
      <c r="E30" s="529" t="s">
        <v>528</v>
      </c>
      <c r="F30" s="529"/>
      <c r="G30" s="529"/>
      <c r="H30" s="529"/>
      <c r="I30" s="529"/>
      <c r="J30" s="529"/>
      <c r="K30" s="529"/>
      <c r="L30" s="529"/>
      <c r="M30" s="529"/>
      <c r="N30" s="529"/>
      <c r="O30" s="530">
        <f>R29-1</f>
        <v>288457</v>
      </c>
      <c r="P30" s="530"/>
      <c r="Q30" s="492"/>
      <c r="R30" s="531">
        <f t="shared" si="1"/>
        <v>1</v>
      </c>
      <c r="S30" s="532"/>
      <c r="T30" s="533"/>
      <c r="X30" s="489" t="s">
        <v>446</v>
      </c>
      <c r="Y30" s="490"/>
      <c r="Z30" s="491"/>
      <c r="AA30" s="489" t="s">
        <v>452</v>
      </c>
      <c r="AB30" s="490"/>
      <c r="AC30" s="490"/>
      <c r="AD30" s="490"/>
      <c r="AE30" s="490"/>
      <c r="AF30" s="490"/>
      <c r="AG30" s="490"/>
      <c r="AH30" s="490"/>
      <c r="AI30" s="490"/>
      <c r="AJ30" s="491"/>
      <c r="AK30" s="492">
        <v>383400</v>
      </c>
      <c r="AL30" s="493"/>
      <c r="AM30" s="494"/>
      <c r="AN30" s="507">
        <f t="shared" si="2"/>
        <v>538275</v>
      </c>
      <c r="AO30" s="508"/>
      <c r="AP30" s="509"/>
    </row>
    <row r="31" spans="1:42" ht="19.5" customHeight="1">
      <c r="B31" s="190"/>
      <c r="C31" s="190"/>
      <c r="D31" s="190"/>
      <c r="E31" s="190"/>
      <c r="F31" s="190"/>
      <c r="G31" s="190"/>
      <c r="H31" s="190"/>
      <c r="I31" s="190"/>
      <c r="J31" s="190"/>
      <c r="K31" s="190"/>
      <c r="L31" s="190"/>
      <c r="M31" s="190"/>
      <c r="N31" s="190"/>
      <c r="O31" s="190"/>
      <c r="P31" s="190"/>
      <c r="Q31" s="190"/>
      <c r="R31" s="190"/>
      <c r="S31" s="190"/>
      <c r="T31" s="190"/>
      <c r="X31" s="489" t="s">
        <v>447</v>
      </c>
      <c r="Y31" s="490"/>
      <c r="Z31" s="491"/>
      <c r="AA31" s="489" t="s">
        <v>452</v>
      </c>
      <c r="AB31" s="490"/>
      <c r="AC31" s="490"/>
      <c r="AD31" s="490"/>
      <c r="AE31" s="490"/>
      <c r="AF31" s="490"/>
      <c r="AG31" s="490"/>
      <c r="AH31" s="490"/>
      <c r="AI31" s="490"/>
      <c r="AJ31" s="491"/>
      <c r="AK31" s="492">
        <v>383400</v>
      </c>
      <c r="AL31" s="493"/>
      <c r="AM31" s="494"/>
      <c r="AN31" s="507">
        <f t="shared" si="2"/>
        <v>154875</v>
      </c>
      <c r="AO31" s="508"/>
      <c r="AP31" s="509"/>
    </row>
    <row r="32" spans="1:42" ht="19.5" customHeight="1">
      <c r="X32" s="489" t="s">
        <v>453</v>
      </c>
      <c r="Y32" s="490"/>
      <c r="Z32" s="491"/>
      <c r="AA32" s="499" t="s">
        <v>459</v>
      </c>
      <c r="AB32" s="500"/>
      <c r="AC32" s="500"/>
      <c r="AD32" s="500"/>
      <c r="AE32" s="500"/>
      <c r="AF32" s="500"/>
      <c r="AG32" s="500"/>
      <c r="AH32" s="500"/>
      <c r="AI32" s="500"/>
      <c r="AJ32" s="501"/>
      <c r="AK32" s="492">
        <v>4875</v>
      </c>
      <c r="AL32" s="493"/>
      <c r="AM32" s="494"/>
      <c r="AN32" s="507">
        <f t="shared" si="2"/>
        <v>150000</v>
      </c>
      <c r="AO32" s="508"/>
      <c r="AP32" s="509"/>
    </row>
    <row r="33" spans="2:42" ht="19.5" customHeight="1">
      <c r="B33" s="119"/>
      <c r="X33" s="489" t="s">
        <v>454</v>
      </c>
      <c r="Y33" s="490"/>
      <c r="Z33" s="491"/>
      <c r="AA33" s="496" t="s">
        <v>526</v>
      </c>
      <c r="AB33" s="497"/>
      <c r="AC33" s="497"/>
      <c r="AD33" s="497"/>
      <c r="AE33" s="497"/>
      <c r="AF33" s="497"/>
      <c r="AG33" s="497"/>
      <c r="AH33" s="497"/>
      <c r="AI33" s="497"/>
      <c r="AJ33" s="498"/>
      <c r="AK33" s="492">
        <v>30000</v>
      </c>
      <c r="AL33" s="493"/>
      <c r="AM33" s="494"/>
      <c r="AN33" s="507">
        <f t="shared" si="2"/>
        <v>120000</v>
      </c>
      <c r="AO33" s="508"/>
      <c r="AP33" s="509"/>
    </row>
    <row r="34" spans="2:42" ht="19.5" customHeight="1">
      <c r="B34" s="41"/>
      <c r="X34" s="489" t="s">
        <v>455</v>
      </c>
      <c r="Y34" s="490"/>
      <c r="Z34" s="491"/>
      <c r="AA34" s="496" t="s">
        <v>526</v>
      </c>
      <c r="AB34" s="497"/>
      <c r="AC34" s="497"/>
      <c r="AD34" s="497"/>
      <c r="AE34" s="497"/>
      <c r="AF34" s="497"/>
      <c r="AG34" s="497"/>
      <c r="AH34" s="497"/>
      <c r="AI34" s="497"/>
      <c r="AJ34" s="498"/>
      <c r="AK34" s="492">
        <v>30000</v>
      </c>
      <c r="AL34" s="493"/>
      <c r="AM34" s="494"/>
      <c r="AN34" s="507">
        <f t="shared" si="2"/>
        <v>90000</v>
      </c>
      <c r="AO34" s="508"/>
      <c r="AP34" s="509"/>
    </row>
    <row r="35" spans="2:42" ht="19.5" customHeight="1">
      <c r="B35" s="41"/>
      <c r="X35" s="489" t="s">
        <v>456</v>
      </c>
      <c r="Y35" s="490"/>
      <c r="Z35" s="491"/>
      <c r="AA35" s="496" t="s">
        <v>526</v>
      </c>
      <c r="AB35" s="497"/>
      <c r="AC35" s="497"/>
      <c r="AD35" s="497"/>
      <c r="AE35" s="497"/>
      <c r="AF35" s="497"/>
      <c r="AG35" s="497"/>
      <c r="AH35" s="497"/>
      <c r="AI35" s="497"/>
      <c r="AJ35" s="498"/>
      <c r="AK35" s="492">
        <v>30000</v>
      </c>
      <c r="AL35" s="493"/>
      <c r="AM35" s="494"/>
      <c r="AN35" s="507">
        <f t="shared" si="2"/>
        <v>60000</v>
      </c>
      <c r="AO35" s="508"/>
      <c r="AP35" s="509"/>
    </row>
    <row r="36" spans="2:42" ht="19.5" customHeight="1">
      <c r="H36" t="s">
        <v>462</v>
      </c>
      <c r="X36" s="489" t="s">
        <v>457</v>
      </c>
      <c r="Y36" s="490"/>
      <c r="Z36" s="491"/>
      <c r="AA36" s="496" t="s">
        <v>526</v>
      </c>
      <c r="AB36" s="497"/>
      <c r="AC36" s="497"/>
      <c r="AD36" s="497"/>
      <c r="AE36" s="497"/>
      <c r="AF36" s="497"/>
      <c r="AG36" s="497"/>
      <c r="AH36" s="497"/>
      <c r="AI36" s="497"/>
      <c r="AJ36" s="498"/>
      <c r="AK36" s="492">
        <v>30000</v>
      </c>
      <c r="AL36" s="493"/>
      <c r="AM36" s="494"/>
      <c r="AN36" s="510">
        <f t="shared" si="2"/>
        <v>30000</v>
      </c>
      <c r="AO36" s="511"/>
      <c r="AP36" s="512"/>
    </row>
    <row r="37" spans="2:42" ht="17.25" customHeight="1">
      <c r="X37" s="489" t="s">
        <v>458</v>
      </c>
      <c r="Y37" s="490"/>
      <c r="Z37" s="491"/>
      <c r="AA37" s="496" t="s">
        <v>527</v>
      </c>
      <c r="AB37" s="497"/>
      <c r="AC37" s="497"/>
      <c r="AD37" s="497"/>
      <c r="AE37" s="497"/>
      <c r="AF37" s="497"/>
      <c r="AG37" s="497"/>
      <c r="AH37" s="497"/>
      <c r="AI37" s="497"/>
      <c r="AJ37" s="498"/>
      <c r="AK37" s="492">
        <v>29999</v>
      </c>
      <c r="AL37" s="493"/>
      <c r="AM37" s="513"/>
      <c r="AN37" s="514">
        <f t="shared" si="2"/>
        <v>1</v>
      </c>
      <c r="AO37" s="515"/>
      <c r="AP37" s="516"/>
    </row>
    <row r="38" spans="2:42" ht="17.25" customHeight="1">
      <c r="C38" t="s">
        <v>529</v>
      </c>
    </row>
    <row r="39" spans="2:42" ht="17.25" customHeight="1"/>
    <row r="40" spans="2:42" ht="17.25" customHeight="1"/>
    <row r="41" spans="2:42" ht="17.25" customHeight="1"/>
    <row r="42" spans="2:42" ht="17.25" customHeight="1"/>
    <row r="43" spans="2:42" ht="17.25" customHeight="1"/>
    <row r="44" spans="2:42" ht="17.25" customHeight="1"/>
    <row r="45" spans="2:42" ht="17.25" customHeight="1"/>
    <row r="46" spans="2:42" ht="17.25" customHeight="1"/>
    <row r="47" spans="2:42" ht="17.25" customHeight="1"/>
    <row r="48" spans="2:4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sheetData>
  <mergeCells count="121">
    <mergeCell ref="A1:T1"/>
    <mergeCell ref="B5:C5"/>
    <mergeCell ref="B6:T6"/>
    <mergeCell ref="B7:T7"/>
    <mergeCell ref="B9:T9"/>
    <mergeCell ref="E15:F16"/>
    <mergeCell ref="G15:G16"/>
    <mergeCell ref="H15:I15"/>
    <mergeCell ref="H16:I16"/>
    <mergeCell ref="J15:J16"/>
    <mergeCell ref="K15:L16"/>
    <mergeCell ref="B15:C16"/>
    <mergeCell ref="D15:D16"/>
    <mergeCell ref="B10:T10"/>
    <mergeCell ref="M15:M16"/>
    <mergeCell ref="N15:R16"/>
    <mergeCell ref="B22:D22"/>
    <mergeCell ref="E22:N22"/>
    <mergeCell ref="O22:Q22"/>
    <mergeCell ref="R22:T22"/>
    <mergeCell ref="B23:D23"/>
    <mergeCell ref="E23:N23"/>
    <mergeCell ref="O23:Q23"/>
    <mergeCell ref="R23:T23"/>
    <mergeCell ref="B24:D24"/>
    <mergeCell ref="E24:N24"/>
    <mergeCell ref="O24:Q24"/>
    <mergeCell ref="R24:T24"/>
    <mergeCell ref="B25:D25"/>
    <mergeCell ref="E25:N25"/>
    <mergeCell ref="O25:Q25"/>
    <mergeCell ref="R25:T25"/>
    <mergeCell ref="O29:Q29"/>
    <mergeCell ref="R29:T29"/>
    <mergeCell ref="B26:D26"/>
    <mergeCell ref="E26:N26"/>
    <mergeCell ref="O26:Q26"/>
    <mergeCell ref="R26:T26"/>
    <mergeCell ref="B27:D27"/>
    <mergeCell ref="E27:N27"/>
    <mergeCell ref="O27:Q27"/>
    <mergeCell ref="R27:T27"/>
    <mergeCell ref="B30:D30"/>
    <mergeCell ref="E30:N30"/>
    <mergeCell ref="O30:Q30"/>
    <mergeCell ref="R30:T30"/>
    <mergeCell ref="B28:D28"/>
    <mergeCell ref="E28:N28"/>
    <mergeCell ref="O28:Q28"/>
    <mergeCell ref="R28:T28"/>
    <mergeCell ref="B29:D29"/>
    <mergeCell ref="E29:N29"/>
    <mergeCell ref="X23:Z23"/>
    <mergeCell ref="AA23:AJ23"/>
    <mergeCell ref="AK23:AM23"/>
    <mergeCell ref="AN23:AP23"/>
    <mergeCell ref="AC7:AD8"/>
    <mergeCell ref="AA7:AA8"/>
    <mergeCell ref="AF7:AG8"/>
    <mergeCell ref="AL7:AP8"/>
    <mergeCell ref="AI7:AJ8"/>
    <mergeCell ref="Y16:AP17"/>
    <mergeCell ref="X24:Z24"/>
    <mergeCell ref="AA24:AJ24"/>
    <mergeCell ref="AK24:AM24"/>
    <mergeCell ref="AN24:AP24"/>
    <mergeCell ref="X25:Z25"/>
    <mergeCell ref="AA25:AJ25"/>
    <mergeCell ref="AK25:AM25"/>
    <mergeCell ref="AN25:AP25"/>
    <mergeCell ref="X26:Z26"/>
    <mergeCell ref="AA26:AJ26"/>
    <mergeCell ref="AK26:AM26"/>
    <mergeCell ref="AN26:AP26"/>
    <mergeCell ref="X27:Z27"/>
    <mergeCell ref="AA27:AJ27"/>
    <mergeCell ref="AK27:AM27"/>
    <mergeCell ref="AN27:AP27"/>
    <mergeCell ref="AA28:AJ28"/>
    <mergeCell ref="AK28:AM28"/>
    <mergeCell ref="AN28:AP28"/>
    <mergeCell ref="X29:Z29"/>
    <mergeCell ref="AA29:AJ29"/>
    <mergeCell ref="AK29:AM29"/>
    <mergeCell ref="AN29:AP29"/>
    <mergeCell ref="X28:Z28"/>
    <mergeCell ref="AK32:AM32"/>
    <mergeCell ref="AK31:AM31"/>
    <mergeCell ref="AK30:AM30"/>
    <mergeCell ref="AN36:AP36"/>
    <mergeCell ref="AN35:AP35"/>
    <mergeCell ref="AN34:AP34"/>
    <mergeCell ref="AN33:AP33"/>
    <mergeCell ref="AN32:AP32"/>
    <mergeCell ref="AK37:AM37"/>
    <mergeCell ref="AN37:AP37"/>
    <mergeCell ref="AK33:AM33"/>
    <mergeCell ref="X37:Z37"/>
    <mergeCell ref="X36:Z36"/>
    <mergeCell ref="X35:Z35"/>
    <mergeCell ref="X34:Z34"/>
    <mergeCell ref="AK34:AM34"/>
    <mergeCell ref="B3:G4"/>
    <mergeCell ref="X32:Z32"/>
    <mergeCell ref="AA37:AJ37"/>
    <mergeCell ref="AA36:AJ36"/>
    <mergeCell ref="AA35:AJ35"/>
    <mergeCell ref="AA34:AJ34"/>
    <mergeCell ref="AA33:AJ33"/>
    <mergeCell ref="X30:Z30"/>
    <mergeCell ref="X31:Z31"/>
    <mergeCell ref="AA30:AJ30"/>
    <mergeCell ref="AA32:AJ32"/>
    <mergeCell ref="X7:Y8"/>
    <mergeCell ref="Y10:AP11"/>
    <mergeCell ref="X33:Z33"/>
    <mergeCell ref="AK36:AM36"/>
    <mergeCell ref="AK35:AM35"/>
    <mergeCell ref="AA31:AJ31"/>
    <mergeCell ref="AN30:AP30"/>
    <mergeCell ref="AN31:AP31"/>
  </mergeCells>
  <phoneticPr fontId="2"/>
  <printOptions horizontalCentered="1" verticalCentered="1"/>
  <pageMargins left="0.27559055118110237" right="0.78740157480314965" top="0.19685039370078741" bottom="0.19685039370078741" header="0.19685039370078741" footer="0.19685039370078741"/>
  <pageSetup paperSize="9" scale="91" orientation="landscape" r:id="rId1"/>
  <headerFooter scaleWithDoc="0">
    <oddHeader>&amp;L&amp;"HG丸ｺﾞｼｯｸM-PRO,太字"&amp;12[その他]</oddHeader>
    <oddFooter>&amp;C&amp;"HG丸ｺﾞｼｯｸM-PRO,標準"P14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O34"/>
  <sheetViews>
    <sheetView view="pageBreakPreview" zoomScaleNormal="100" zoomScaleSheetLayoutView="100" workbookViewId="0">
      <pane ySplit="8" topLeftCell="A9" activePane="bottomLeft" state="frozen"/>
      <selection activeCell="O1" sqref="O1"/>
      <selection pane="bottomLeft" activeCell="F11" sqref="F11"/>
    </sheetView>
  </sheetViews>
  <sheetFormatPr defaultRowHeight="17.100000000000001" customHeight="1"/>
  <cols>
    <col min="1" max="1" width="4.125" style="61" customWidth="1"/>
    <col min="2" max="2" width="20.125" style="61" bestFit="1" customWidth="1"/>
    <col min="3" max="3" width="7.5" style="61" customWidth="1"/>
    <col min="4" max="4" width="12.625" style="44" customWidth="1"/>
    <col min="5" max="5" width="12" style="44" customWidth="1"/>
    <col min="6" max="7" width="12" style="61" customWidth="1"/>
    <col min="8" max="8" width="5.125" style="61" customWidth="1"/>
    <col min="9" max="9" width="5.875" style="61" customWidth="1"/>
    <col min="10" max="10" width="9.625" style="62" customWidth="1"/>
    <col min="11" max="11" width="6.25" style="61" customWidth="1"/>
    <col min="12" max="13" width="12" style="61" customWidth="1"/>
    <col min="14" max="14" width="5.125" style="43" customWidth="1"/>
    <col min="15" max="15" width="12" style="61" customWidth="1"/>
    <col min="16" max="16384" width="9" style="61"/>
  </cols>
  <sheetData>
    <row r="1" spans="2:15" s="43" customFormat="1" ht="37.5" customHeight="1">
      <c r="B1" s="550" t="s">
        <v>319</v>
      </c>
      <c r="C1" s="550"/>
      <c r="D1" s="550"/>
      <c r="E1" s="550"/>
      <c r="G1" s="548"/>
      <c r="H1" s="548"/>
      <c r="I1" s="548"/>
      <c r="J1" s="548"/>
      <c r="K1" s="548"/>
      <c r="L1" s="548"/>
      <c r="M1" s="548"/>
      <c r="N1" s="548"/>
      <c r="O1" s="548"/>
    </row>
    <row r="2" spans="2:15" s="43" customFormat="1" ht="13.5" customHeight="1">
      <c r="B2" s="353"/>
      <c r="C2" s="353"/>
      <c r="D2" s="353"/>
      <c r="E2" s="353"/>
      <c r="G2" s="549"/>
      <c r="H2" s="549"/>
      <c r="I2" s="549"/>
      <c r="J2" s="549"/>
      <c r="K2" s="549"/>
      <c r="L2" s="549"/>
      <c r="M2" s="277"/>
      <c r="N2" s="277"/>
      <c r="O2" s="277"/>
    </row>
    <row r="3" spans="2:15" s="46" customFormat="1" ht="6.75" customHeight="1">
      <c r="B3" s="132"/>
      <c r="C3" s="132"/>
      <c r="D3" s="132"/>
      <c r="E3" s="132"/>
      <c r="J3" s="47"/>
    </row>
    <row r="4" spans="2:15" s="46" customFormat="1" ht="20.100000000000001" customHeight="1">
      <c r="B4" s="568" t="s">
        <v>609</v>
      </c>
      <c r="C4" s="568"/>
      <c r="D4" s="568"/>
      <c r="E4" s="568"/>
      <c r="F4" s="568"/>
      <c r="G4" s="568"/>
      <c r="H4" s="568"/>
      <c r="I4" s="568"/>
      <c r="J4" s="568"/>
    </row>
    <row r="5" spans="2:15" s="46" customFormat="1" ht="4.5" customHeight="1" thickBot="1">
      <c r="B5" s="133"/>
      <c r="C5" s="132"/>
      <c r="D5" s="134"/>
      <c r="E5" s="134"/>
      <c r="J5" s="47"/>
    </row>
    <row r="6" spans="2:15" s="43" customFormat="1" ht="17.100000000000001" customHeight="1" thickTop="1">
      <c r="B6" s="561" t="s">
        <v>141</v>
      </c>
      <c r="C6" s="567" t="s">
        <v>142</v>
      </c>
      <c r="D6" s="567" t="s">
        <v>143</v>
      </c>
      <c r="E6" s="564" t="s">
        <v>144</v>
      </c>
      <c r="F6" s="553" t="s">
        <v>145</v>
      </c>
      <c r="G6" s="48" t="s">
        <v>146</v>
      </c>
      <c r="H6" s="555" t="s">
        <v>147</v>
      </c>
      <c r="I6" s="557" t="s">
        <v>148</v>
      </c>
      <c r="J6" s="135" t="s">
        <v>149</v>
      </c>
      <c r="K6" s="163" t="s">
        <v>150</v>
      </c>
      <c r="L6" s="181" t="s">
        <v>151</v>
      </c>
      <c r="M6" s="177" t="s">
        <v>152</v>
      </c>
      <c r="N6" s="559" t="s">
        <v>530</v>
      </c>
      <c r="O6" s="168" t="s">
        <v>460</v>
      </c>
    </row>
    <row r="7" spans="2:15" s="43" customFormat="1" ht="17.100000000000001" customHeight="1">
      <c r="B7" s="562"/>
      <c r="C7" s="565"/>
      <c r="D7" s="565"/>
      <c r="E7" s="565"/>
      <c r="F7" s="554"/>
      <c r="G7" s="49" t="s">
        <v>333</v>
      </c>
      <c r="H7" s="556"/>
      <c r="I7" s="558"/>
      <c r="J7" s="50" t="s">
        <v>161</v>
      </c>
      <c r="K7" s="164" t="s">
        <v>162</v>
      </c>
      <c r="L7" s="182" t="s">
        <v>163</v>
      </c>
      <c r="M7" s="162" t="s">
        <v>465</v>
      </c>
      <c r="N7" s="560"/>
      <c r="O7" s="169" t="s">
        <v>461</v>
      </c>
    </row>
    <row r="8" spans="2:15" s="51" customFormat="1" ht="17.100000000000001" customHeight="1" thickBot="1">
      <c r="B8" s="563"/>
      <c r="C8" s="565"/>
      <c r="D8" s="565"/>
      <c r="E8" s="566"/>
      <c r="F8" s="232" t="s">
        <v>164</v>
      </c>
      <c r="G8" s="233" t="s">
        <v>165</v>
      </c>
      <c r="H8" s="234"/>
      <c r="I8" s="234" t="s">
        <v>166</v>
      </c>
      <c r="J8" s="234" t="s">
        <v>167</v>
      </c>
      <c r="K8" s="235" t="s">
        <v>168</v>
      </c>
      <c r="L8" s="236" t="s">
        <v>463</v>
      </c>
      <c r="M8" s="237"/>
      <c r="N8" s="238"/>
      <c r="O8" s="239" t="s">
        <v>464</v>
      </c>
    </row>
    <row r="9" spans="2:15" ht="20.100000000000001" customHeight="1" thickTop="1">
      <c r="B9" s="248" t="s">
        <v>332</v>
      </c>
      <c r="C9" s="249" t="s">
        <v>635</v>
      </c>
      <c r="D9" s="250" t="s">
        <v>153</v>
      </c>
      <c r="E9" s="251" t="s">
        <v>636</v>
      </c>
      <c r="F9" s="252">
        <v>2000000</v>
      </c>
      <c r="G9" s="368"/>
      <c r="H9" s="253">
        <v>7</v>
      </c>
      <c r="I9" s="254" t="s">
        <v>429</v>
      </c>
      <c r="J9" s="255" t="s">
        <v>414</v>
      </c>
      <c r="K9" s="256">
        <v>100</v>
      </c>
      <c r="L9" s="257">
        <v>286000</v>
      </c>
      <c r="M9" s="258">
        <v>69500</v>
      </c>
      <c r="N9" s="259">
        <v>5</v>
      </c>
      <c r="O9" s="260">
        <v>1644500</v>
      </c>
    </row>
    <row r="10" spans="2:15" ht="20.100000000000001" customHeight="1">
      <c r="B10" s="261" t="s">
        <v>332</v>
      </c>
      <c r="C10" s="227" t="s">
        <v>626</v>
      </c>
      <c r="D10" s="139" t="s">
        <v>153</v>
      </c>
      <c r="E10" s="137" t="s">
        <v>627</v>
      </c>
      <c r="F10" s="138">
        <v>2000000</v>
      </c>
      <c r="G10" s="125"/>
      <c r="H10" s="53">
        <v>7</v>
      </c>
      <c r="I10" s="124" t="s">
        <v>429</v>
      </c>
      <c r="J10" s="131" t="s">
        <v>414</v>
      </c>
      <c r="K10" s="176">
        <v>100</v>
      </c>
      <c r="L10" s="183">
        <v>286000</v>
      </c>
      <c r="M10" s="178">
        <v>951333</v>
      </c>
      <c r="N10" s="170">
        <v>5</v>
      </c>
      <c r="O10" s="262">
        <v>762667</v>
      </c>
    </row>
    <row r="11" spans="2:15" ht="20.100000000000001" customHeight="1" thickBot="1">
      <c r="B11" s="263" t="s">
        <v>412</v>
      </c>
      <c r="C11" s="264" t="s">
        <v>637</v>
      </c>
      <c r="D11" s="265" t="s">
        <v>153</v>
      </c>
      <c r="E11" s="266" t="s">
        <v>638</v>
      </c>
      <c r="F11" s="267">
        <v>1500000</v>
      </c>
      <c r="G11" s="268"/>
      <c r="H11" s="269">
        <v>4</v>
      </c>
      <c r="I11" s="270" t="s">
        <v>486</v>
      </c>
      <c r="J11" s="271" t="s">
        <v>413</v>
      </c>
      <c r="K11" s="272">
        <v>100</v>
      </c>
      <c r="L11" s="273">
        <v>250000</v>
      </c>
      <c r="M11" s="274">
        <v>1250000</v>
      </c>
      <c r="N11" s="275">
        <v>4</v>
      </c>
      <c r="O11" s="276">
        <v>0</v>
      </c>
    </row>
    <row r="12" spans="2:15" ht="20.100000000000001" customHeight="1" thickTop="1">
      <c r="B12" s="52" t="s">
        <v>226</v>
      </c>
      <c r="C12" s="227"/>
      <c r="D12" s="136" t="s">
        <v>153</v>
      </c>
      <c r="E12" s="137" t="s">
        <v>154</v>
      </c>
      <c r="F12" s="240"/>
      <c r="G12" s="241"/>
      <c r="H12" s="53">
        <v>7</v>
      </c>
      <c r="I12" s="242"/>
      <c r="J12" s="243" t="s">
        <v>419</v>
      </c>
      <c r="K12" s="176"/>
      <c r="L12" s="244"/>
      <c r="M12" s="245"/>
      <c r="N12" s="246">
        <v>8</v>
      </c>
      <c r="O12" s="247"/>
    </row>
    <row r="13" spans="2:15" ht="20.100000000000001" customHeight="1">
      <c r="B13" s="54" t="s">
        <v>235</v>
      </c>
      <c r="C13" s="228"/>
      <c r="D13" s="139" t="s">
        <v>153</v>
      </c>
      <c r="E13" s="140" t="s">
        <v>154</v>
      </c>
      <c r="F13" s="141"/>
      <c r="G13" s="55"/>
      <c r="H13" s="56">
        <v>7</v>
      </c>
      <c r="I13" s="122"/>
      <c r="J13" s="131" t="s">
        <v>419</v>
      </c>
      <c r="K13" s="165"/>
      <c r="L13" s="184"/>
      <c r="M13" s="179"/>
      <c r="N13" s="171">
        <v>5</v>
      </c>
      <c r="O13" s="172"/>
    </row>
    <row r="14" spans="2:15" ht="20.100000000000001" customHeight="1">
      <c r="B14" s="54" t="s">
        <v>155</v>
      </c>
      <c r="C14" s="228"/>
      <c r="D14" s="139" t="s">
        <v>153</v>
      </c>
      <c r="E14" s="140" t="s">
        <v>154</v>
      </c>
      <c r="F14" s="141"/>
      <c r="G14" s="55"/>
      <c r="H14" s="56">
        <v>7</v>
      </c>
      <c r="I14" s="122"/>
      <c r="J14" s="131" t="s">
        <v>419</v>
      </c>
      <c r="K14" s="165"/>
      <c r="L14" s="184"/>
      <c r="M14" s="179"/>
      <c r="N14" s="171">
        <v>5</v>
      </c>
      <c r="O14" s="172"/>
    </row>
    <row r="15" spans="2:15" ht="20.100000000000001" customHeight="1">
      <c r="B15" s="54" t="s">
        <v>156</v>
      </c>
      <c r="C15" s="228"/>
      <c r="D15" s="139" t="s">
        <v>153</v>
      </c>
      <c r="E15" s="140" t="s">
        <v>154</v>
      </c>
      <c r="F15" s="141"/>
      <c r="G15" s="55"/>
      <c r="H15" s="56">
        <v>7</v>
      </c>
      <c r="I15" s="122"/>
      <c r="J15" s="131" t="s">
        <v>419</v>
      </c>
      <c r="K15" s="165"/>
      <c r="L15" s="184"/>
      <c r="M15" s="179"/>
      <c r="N15" s="171">
        <v>5</v>
      </c>
      <c r="O15" s="172"/>
    </row>
    <row r="16" spans="2:15" ht="20.100000000000001" customHeight="1">
      <c r="B16" s="54" t="s">
        <v>157</v>
      </c>
      <c r="C16" s="228"/>
      <c r="D16" s="139" t="s">
        <v>153</v>
      </c>
      <c r="E16" s="140" t="s">
        <v>154</v>
      </c>
      <c r="F16" s="141"/>
      <c r="G16" s="55"/>
      <c r="H16" s="56">
        <v>7</v>
      </c>
      <c r="I16" s="122"/>
      <c r="J16" s="131" t="s">
        <v>419</v>
      </c>
      <c r="K16" s="165"/>
      <c r="L16" s="184"/>
      <c r="M16" s="179"/>
      <c r="N16" s="171">
        <v>8</v>
      </c>
      <c r="O16" s="172"/>
    </row>
    <row r="17" spans="2:15" ht="20.100000000000001" customHeight="1">
      <c r="B17" s="54" t="s">
        <v>158</v>
      </c>
      <c r="C17" s="228"/>
      <c r="D17" s="139" t="s">
        <v>153</v>
      </c>
      <c r="E17" s="140" t="s">
        <v>154</v>
      </c>
      <c r="F17" s="141"/>
      <c r="G17" s="55"/>
      <c r="H17" s="56">
        <v>7</v>
      </c>
      <c r="I17" s="122"/>
      <c r="J17" s="131" t="s">
        <v>419</v>
      </c>
      <c r="K17" s="165"/>
      <c r="L17" s="184"/>
      <c r="M17" s="179"/>
      <c r="N17" s="171">
        <v>8</v>
      </c>
      <c r="O17" s="172"/>
    </row>
    <row r="18" spans="2:15" ht="20.100000000000001" customHeight="1">
      <c r="B18" s="54" t="s">
        <v>159</v>
      </c>
      <c r="C18" s="228"/>
      <c r="D18" s="139" t="s">
        <v>153</v>
      </c>
      <c r="E18" s="140" t="s">
        <v>154</v>
      </c>
      <c r="F18" s="141"/>
      <c r="G18" s="55"/>
      <c r="H18" s="56">
        <v>4</v>
      </c>
      <c r="I18" s="122"/>
      <c r="J18" s="131" t="s">
        <v>419</v>
      </c>
      <c r="K18" s="165"/>
      <c r="L18" s="184"/>
      <c r="M18" s="179"/>
      <c r="N18" s="171">
        <v>4</v>
      </c>
      <c r="O18" s="172"/>
    </row>
    <row r="19" spans="2:15" ht="20.100000000000001" customHeight="1">
      <c r="B19" s="54" t="s">
        <v>234</v>
      </c>
      <c r="C19" s="228"/>
      <c r="D19" s="139" t="s">
        <v>153</v>
      </c>
      <c r="E19" s="140" t="s">
        <v>154</v>
      </c>
      <c r="F19" s="141"/>
      <c r="G19" s="55"/>
      <c r="H19" s="56">
        <v>7</v>
      </c>
      <c r="I19" s="122"/>
      <c r="J19" s="131" t="s">
        <v>419</v>
      </c>
      <c r="K19" s="165"/>
      <c r="L19" s="184"/>
      <c r="M19" s="179"/>
      <c r="N19" s="171">
        <v>5</v>
      </c>
      <c r="O19" s="172"/>
    </row>
    <row r="20" spans="2:15" ht="20.100000000000001" customHeight="1">
      <c r="B20" s="54"/>
      <c r="C20" s="228"/>
      <c r="D20" s="139" t="s">
        <v>153</v>
      </c>
      <c r="E20" s="140" t="s">
        <v>154</v>
      </c>
      <c r="F20" s="141"/>
      <c r="G20" s="55"/>
      <c r="H20" s="56"/>
      <c r="I20" s="122"/>
      <c r="J20" s="131" t="s">
        <v>419</v>
      </c>
      <c r="K20" s="165"/>
      <c r="L20" s="184"/>
      <c r="M20" s="179"/>
      <c r="N20" s="173"/>
      <c r="O20" s="172"/>
    </row>
    <row r="21" spans="2:15" ht="20.100000000000001" customHeight="1">
      <c r="B21" s="54"/>
      <c r="C21" s="228"/>
      <c r="D21" s="139" t="s">
        <v>153</v>
      </c>
      <c r="E21" s="140" t="s">
        <v>154</v>
      </c>
      <c r="F21" s="141"/>
      <c r="G21" s="55"/>
      <c r="H21" s="56"/>
      <c r="I21" s="122"/>
      <c r="J21" s="131" t="s">
        <v>419</v>
      </c>
      <c r="K21" s="165"/>
      <c r="L21" s="184"/>
      <c r="M21" s="179"/>
      <c r="N21" s="173"/>
      <c r="O21" s="172"/>
    </row>
    <row r="22" spans="2:15" ht="20.100000000000001" customHeight="1">
      <c r="B22" s="54"/>
      <c r="C22" s="228"/>
      <c r="D22" s="139" t="s">
        <v>153</v>
      </c>
      <c r="E22" s="140" t="s">
        <v>154</v>
      </c>
      <c r="F22" s="141"/>
      <c r="G22" s="55"/>
      <c r="H22" s="56"/>
      <c r="I22" s="122"/>
      <c r="J22" s="131" t="s">
        <v>419</v>
      </c>
      <c r="K22" s="165"/>
      <c r="L22" s="184"/>
      <c r="M22" s="179"/>
      <c r="N22" s="173"/>
      <c r="O22" s="172"/>
    </row>
    <row r="23" spans="2:15" ht="20.100000000000001" customHeight="1">
      <c r="B23" s="54"/>
      <c r="C23" s="228"/>
      <c r="D23" s="139" t="s">
        <v>153</v>
      </c>
      <c r="E23" s="140" t="s">
        <v>154</v>
      </c>
      <c r="F23" s="141"/>
      <c r="G23" s="55"/>
      <c r="H23" s="56"/>
      <c r="I23" s="122"/>
      <c r="J23" s="131" t="s">
        <v>419</v>
      </c>
      <c r="K23" s="165"/>
      <c r="L23" s="184"/>
      <c r="M23" s="179"/>
      <c r="N23" s="173"/>
      <c r="O23" s="172"/>
    </row>
    <row r="24" spans="2:15" ht="20.100000000000001" customHeight="1">
      <c r="B24" s="54"/>
      <c r="C24" s="228"/>
      <c r="D24" s="139" t="s">
        <v>153</v>
      </c>
      <c r="E24" s="140" t="s">
        <v>154</v>
      </c>
      <c r="F24" s="141"/>
      <c r="G24" s="55"/>
      <c r="H24" s="56"/>
      <c r="I24" s="122"/>
      <c r="J24" s="131" t="s">
        <v>419</v>
      </c>
      <c r="K24" s="165"/>
      <c r="L24" s="184"/>
      <c r="M24" s="179"/>
      <c r="N24" s="173"/>
      <c r="O24" s="172"/>
    </row>
    <row r="25" spans="2:15" ht="20.100000000000001" customHeight="1">
      <c r="B25" s="54"/>
      <c r="C25" s="228"/>
      <c r="D25" s="139" t="s">
        <v>153</v>
      </c>
      <c r="E25" s="140" t="s">
        <v>154</v>
      </c>
      <c r="F25" s="141"/>
      <c r="G25" s="55"/>
      <c r="H25" s="56"/>
      <c r="I25" s="122"/>
      <c r="J25" s="131" t="s">
        <v>419</v>
      </c>
      <c r="K25" s="165"/>
      <c r="L25" s="184"/>
      <c r="M25" s="179"/>
      <c r="N25" s="173"/>
      <c r="O25" s="172"/>
    </row>
    <row r="26" spans="2:15" ht="20.100000000000001" customHeight="1">
      <c r="B26" s="54"/>
      <c r="C26" s="228"/>
      <c r="D26" s="139" t="s">
        <v>153</v>
      </c>
      <c r="E26" s="140" t="s">
        <v>154</v>
      </c>
      <c r="F26" s="141"/>
      <c r="G26" s="55"/>
      <c r="H26" s="56"/>
      <c r="I26" s="122"/>
      <c r="J26" s="131" t="s">
        <v>419</v>
      </c>
      <c r="K26" s="165"/>
      <c r="L26" s="184"/>
      <c r="M26" s="179"/>
      <c r="N26" s="173"/>
      <c r="O26" s="172"/>
    </row>
    <row r="27" spans="2:15" ht="20.100000000000001" customHeight="1">
      <c r="B27" s="54"/>
      <c r="C27" s="228"/>
      <c r="D27" s="139" t="s">
        <v>153</v>
      </c>
      <c r="E27" s="140" t="s">
        <v>154</v>
      </c>
      <c r="F27" s="141"/>
      <c r="G27" s="55"/>
      <c r="H27" s="56"/>
      <c r="I27" s="122"/>
      <c r="J27" s="131" t="s">
        <v>419</v>
      </c>
      <c r="K27" s="165"/>
      <c r="L27" s="184"/>
      <c r="M27" s="179"/>
      <c r="N27" s="173"/>
      <c r="O27" s="172"/>
    </row>
    <row r="28" spans="2:15" ht="20.100000000000001" customHeight="1">
      <c r="B28" s="54"/>
      <c r="C28" s="228"/>
      <c r="D28" s="139" t="s">
        <v>153</v>
      </c>
      <c r="E28" s="140" t="s">
        <v>154</v>
      </c>
      <c r="F28" s="141"/>
      <c r="G28" s="55"/>
      <c r="H28" s="56"/>
      <c r="I28" s="122"/>
      <c r="J28" s="131" t="s">
        <v>419</v>
      </c>
      <c r="K28" s="165"/>
      <c r="L28" s="184"/>
      <c r="M28" s="179"/>
      <c r="N28" s="173"/>
      <c r="O28" s="172"/>
    </row>
    <row r="29" spans="2:15" ht="20.100000000000001" customHeight="1">
      <c r="B29" s="54"/>
      <c r="C29" s="228"/>
      <c r="D29" s="139" t="s">
        <v>153</v>
      </c>
      <c r="E29" s="140" t="s">
        <v>154</v>
      </c>
      <c r="F29" s="141"/>
      <c r="G29" s="55"/>
      <c r="H29" s="56"/>
      <c r="I29" s="122"/>
      <c r="J29" s="131" t="s">
        <v>419</v>
      </c>
      <c r="K29" s="165"/>
      <c r="L29" s="184"/>
      <c r="M29" s="179"/>
      <c r="N29" s="173"/>
      <c r="O29" s="172"/>
    </row>
    <row r="30" spans="2:15" ht="20.100000000000001" customHeight="1">
      <c r="B30" s="54"/>
      <c r="C30" s="228"/>
      <c r="D30" s="139" t="s">
        <v>153</v>
      </c>
      <c r="E30" s="140" t="s">
        <v>154</v>
      </c>
      <c r="F30" s="141"/>
      <c r="G30" s="55"/>
      <c r="H30" s="56"/>
      <c r="I30" s="122"/>
      <c r="J30" s="131" t="s">
        <v>419</v>
      </c>
      <c r="K30" s="165"/>
      <c r="L30" s="184"/>
      <c r="M30" s="179"/>
      <c r="N30" s="173"/>
      <c r="O30" s="172"/>
    </row>
    <row r="31" spans="2:15" ht="20.100000000000001" customHeight="1" thickBot="1">
      <c r="B31" s="142"/>
      <c r="C31" s="229"/>
      <c r="D31" s="143" t="s">
        <v>153</v>
      </c>
      <c r="E31" s="144" t="s">
        <v>154</v>
      </c>
      <c r="F31" s="145"/>
      <c r="G31" s="57"/>
      <c r="H31" s="58"/>
      <c r="I31" s="123"/>
      <c r="J31" s="131" t="s">
        <v>419</v>
      </c>
      <c r="K31" s="166"/>
      <c r="L31" s="185"/>
      <c r="M31" s="180"/>
      <c r="N31" s="174"/>
      <c r="O31" s="175"/>
    </row>
    <row r="32" spans="2:15" ht="26.1" customHeight="1" thickTop="1" thickBot="1">
      <c r="B32" s="146"/>
      <c r="C32" s="59"/>
      <c r="D32" s="147"/>
      <c r="E32" s="147"/>
      <c r="F32" s="59"/>
      <c r="G32" s="59"/>
      <c r="H32" s="60"/>
      <c r="I32" s="59"/>
      <c r="J32" s="552" t="s">
        <v>160</v>
      </c>
      <c r="K32" s="552"/>
      <c r="L32" s="322" t="str">
        <f>IF(SUM(L12:L31)=0,"",SUM(L12:L31))</f>
        <v/>
      </c>
      <c r="M32" s="167"/>
      <c r="N32" s="194"/>
      <c r="O32" s="330"/>
    </row>
    <row r="33" spans="2:15" ht="7.5" customHeight="1" thickTop="1"/>
    <row r="34" spans="2:15" ht="17.100000000000001" customHeight="1">
      <c r="B34" s="551" t="s">
        <v>169</v>
      </c>
      <c r="C34" s="551"/>
      <c r="D34" s="551"/>
      <c r="E34" s="551"/>
      <c r="F34" s="551"/>
      <c r="G34" s="551"/>
      <c r="H34" s="551"/>
      <c r="I34" s="551"/>
      <c r="J34" s="551"/>
      <c r="K34" s="551"/>
      <c r="L34" s="551"/>
      <c r="M34" s="551"/>
      <c r="N34" s="153"/>
      <c r="O34" s="153"/>
    </row>
  </sheetData>
  <mergeCells count="14">
    <mergeCell ref="G1:O1"/>
    <mergeCell ref="G2:L2"/>
    <mergeCell ref="B1:E1"/>
    <mergeCell ref="B34:M34"/>
    <mergeCell ref="J32:K32"/>
    <mergeCell ref="F6:F7"/>
    <mergeCell ref="H6:H7"/>
    <mergeCell ref="I6:I7"/>
    <mergeCell ref="N6:N7"/>
    <mergeCell ref="B6:B8"/>
    <mergeCell ref="E6:E8"/>
    <mergeCell ref="C6:C8"/>
    <mergeCell ref="D6:D8"/>
    <mergeCell ref="B4:J4"/>
  </mergeCells>
  <phoneticPr fontId="2"/>
  <printOptions horizontalCentered="1" verticalCentered="1"/>
  <pageMargins left="0.78740157480314965" right="0.27559055118110237" top="0.19685039370078741" bottom="0.19685039370078741" header="0.19685039370078741" footer="0.19685039370078741"/>
  <pageSetup paperSize="9" scale="93" orientation="landscape" r:id="rId1"/>
  <headerFooter scaleWithDoc="0">
    <oddHeader>&amp;R&amp;"HG丸ｺﾞｼｯｸM-PRO,太字"&amp;12[その他]</oddHeader>
    <oddFooter>&amp;C&amp;"HG丸ｺﾞｼｯｸM-PRO,標準"P15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1"/>
  <sheetViews>
    <sheetView view="pageBreakPreview" topLeftCell="A16" zoomScaleNormal="75" zoomScaleSheetLayoutView="100" workbookViewId="0">
      <selection activeCell="O3" sqref="O3:O4"/>
    </sheetView>
  </sheetViews>
  <sheetFormatPr defaultRowHeight="13.5"/>
  <cols>
    <col min="1" max="1" width="5.75" style="65" bestFit="1" customWidth="1"/>
    <col min="2" max="2" width="20.75" style="66" customWidth="1"/>
    <col min="3" max="3" width="24" style="66" customWidth="1"/>
    <col min="4" max="5" width="4.625" style="65" customWidth="1"/>
    <col min="6" max="6" width="17.625" style="65" customWidth="1"/>
    <col min="7" max="7" width="1.875" style="65" customWidth="1"/>
    <col min="8" max="8" width="5.75" style="65" bestFit="1" customWidth="1"/>
    <col min="9" max="10" width="10.625" style="66" customWidth="1"/>
    <col min="11" max="11" width="23.875" style="66" customWidth="1"/>
    <col min="12" max="13" width="4.625" style="65" customWidth="1"/>
    <col min="14" max="14" width="16.75" style="65" customWidth="1"/>
    <col min="15" max="15" width="17.625" style="65" customWidth="1"/>
    <col min="16" max="16384" width="9" style="65"/>
  </cols>
  <sheetData>
    <row r="1" spans="1:15" s="63" customFormat="1" ht="27" customHeight="1">
      <c r="A1" s="575" t="s">
        <v>216</v>
      </c>
      <c r="B1" s="575"/>
      <c r="C1" s="575"/>
      <c r="D1" s="575"/>
      <c r="E1" s="575"/>
      <c r="F1" s="575"/>
      <c r="H1" s="601"/>
      <c r="I1" s="601"/>
      <c r="J1" s="601"/>
      <c r="K1" s="601"/>
      <c r="L1" s="601"/>
      <c r="M1" s="601"/>
      <c r="N1" s="601"/>
      <c r="O1" s="601"/>
    </row>
    <row r="2" spans="1:15" s="63" customFormat="1" ht="21" customHeight="1">
      <c r="A2" s="154"/>
      <c r="B2" s="64"/>
      <c r="C2" s="189"/>
      <c r="D2" s="64"/>
      <c r="E2" s="64"/>
      <c r="F2" s="64"/>
      <c r="H2" s="64"/>
      <c r="I2" s="64"/>
      <c r="J2" s="64"/>
      <c r="K2" s="64"/>
      <c r="L2" s="64"/>
      <c r="M2" s="64"/>
      <c r="N2" s="64"/>
      <c r="O2" s="64"/>
    </row>
    <row r="3" spans="1:15" s="63" customFormat="1" ht="40.5" customHeight="1">
      <c r="A3" s="584" t="s">
        <v>217</v>
      </c>
      <c r="B3" s="584" t="s">
        <v>170</v>
      </c>
      <c r="C3" s="585" t="s">
        <v>171</v>
      </c>
      <c r="D3" s="603" t="s">
        <v>172</v>
      </c>
      <c r="E3" s="606"/>
      <c r="F3" s="593" t="s">
        <v>628</v>
      </c>
      <c r="H3" s="584" t="s">
        <v>217</v>
      </c>
      <c r="I3" s="603" t="s">
        <v>170</v>
      </c>
      <c r="J3" s="503"/>
      <c r="K3" s="584" t="s">
        <v>171</v>
      </c>
      <c r="L3" s="603" t="s">
        <v>172</v>
      </c>
      <c r="M3" s="606"/>
      <c r="N3" s="593" t="s">
        <v>472</v>
      </c>
      <c r="O3" s="593" t="s">
        <v>628</v>
      </c>
    </row>
    <row r="4" spans="1:15" s="63" customFormat="1" ht="18.95" customHeight="1">
      <c r="A4" s="584"/>
      <c r="B4" s="584"/>
      <c r="C4" s="586"/>
      <c r="D4" s="604"/>
      <c r="E4" s="611"/>
      <c r="F4" s="592"/>
      <c r="H4" s="584"/>
      <c r="I4" s="604"/>
      <c r="J4" s="505"/>
      <c r="K4" s="584"/>
      <c r="L4" s="369" t="s">
        <v>629</v>
      </c>
      <c r="M4" s="374" t="s">
        <v>630</v>
      </c>
      <c r="N4" s="592"/>
      <c r="O4" s="602"/>
    </row>
    <row r="5" spans="1:15" ht="18.75" customHeight="1">
      <c r="A5" s="587" t="s">
        <v>218</v>
      </c>
      <c r="B5" s="574" t="s">
        <v>322</v>
      </c>
      <c r="C5" s="186" t="s">
        <v>173</v>
      </c>
      <c r="D5" s="612">
        <v>7</v>
      </c>
      <c r="E5" s="613"/>
      <c r="F5" s="324">
        <v>0.14299999999999999</v>
      </c>
      <c r="H5" s="587" t="s">
        <v>219</v>
      </c>
      <c r="I5" s="576" t="s">
        <v>174</v>
      </c>
      <c r="J5" s="577"/>
      <c r="K5" s="120" t="s">
        <v>175</v>
      </c>
      <c r="L5" s="370">
        <v>7</v>
      </c>
      <c r="M5" s="375">
        <v>8</v>
      </c>
      <c r="N5" s="323">
        <v>0.14199999999999999</v>
      </c>
      <c r="O5" s="323">
        <v>0.14299999999999999</v>
      </c>
    </row>
    <row r="6" spans="1:15" ht="18.75" customHeight="1">
      <c r="A6" s="588"/>
      <c r="B6" s="570"/>
      <c r="C6" s="187" t="s">
        <v>176</v>
      </c>
      <c r="D6" s="614">
        <v>7</v>
      </c>
      <c r="E6" s="615"/>
      <c r="F6" s="326">
        <v>0.14299999999999999</v>
      </c>
      <c r="H6" s="588"/>
      <c r="I6" s="578"/>
      <c r="J6" s="579"/>
      <c r="K6" s="121" t="s">
        <v>177</v>
      </c>
      <c r="L6" s="371">
        <v>7</v>
      </c>
      <c r="M6" s="376">
        <v>8</v>
      </c>
      <c r="N6" s="325">
        <v>0.14199999999999999</v>
      </c>
      <c r="O6" s="325">
        <v>0.14299999999999999</v>
      </c>
    </row>
    <row r="7" spans="1:15" ht="18.75" customHeight="1">
      <c r="A7" s="588"/>
      <c r="B7" s="570"/>
      <c r="C7" s="187" t="s">
        <v>321</v>
      </c>
      <c r="D7" s="572">
        <v>7</v>
      </c>
      <c r="E7" s="573"/>
      <c r="F7" s="326">
        <v>0.14299999999999999</v>
      </c>
      <c r="H7" s="588"/>
      <c r="I7" s="578"/>
      <c r="J7" s="579"/>
      <c r="K7" s="121" t="s">
        <v>178</v>
      </c>
      <c r="L7" s="371">
        <v>7</v>
      </c>
      <c r="M7" s="376">
        <v>8</v>
      </c>
      <c r="N7" s="325">
        <v>0.14199999999999999</v>
      </c>
      <c r="O7" s="325">
        <v>0.14299999999999999</v>
      </c>
    </row>
    <row r="8" spans="1:15" ht="18.75" customHeight="1">
      <c r="A8" s="588"/>
      <c r="B8" s="570"/>
      <c r="C8" s="187" t="s">
        <v>324</v>
      </c>
      <c r="D8" s="572">
        <v>7</v>
      </c>
      <c r="E8" s="573"/>
      <c r="F8" s="326">
        <v>0.14299999999999999</v>
      </c>
      <c r="H8" s="588"/>
      <c r="I8" s="580"/>
      <c r="J8" s="581"/>
      <c r="K8" s="121" t="s">
        <v>179</v>
      </c>
      <c r="L8" s="371">
        <v>7</v>
      </c>
      <c r="M8" s="376">
        <v>8</v>
      </c>
      <c r="N8" s="325">
        <v>0.14199999999999999</v>
      </c>
      <c r="O8" s="325">
        <v>0.14299999999999999</v>
      </c>
    </row>
    <row r="9" spans="1:15" ht="18.75" customHeight="1">
      <c r="A9" s="588"/>
      <c r="B9" s="570"/>
      <c r="C9" s="187" t="s">
        <v>325</v>
      </c>
      <c r="D9" s="572">
        <v>7</v>
      </c>
      <c r="E9" s="573"/>
      <c r="F9" s="326">
        <v>0.14299999999999999</v>
      </c>
      <c r="H9" s="588"/>
      <c r="I9" s="582" t="s">
        <v>180</v>
      </c>
      <c r="J9" s="583"/>
      <c r="K9" s="121" t="s">
        <v>181</v>
      </c>
      <c r="L9" s="371">
        <v>7</v>
      </c>
      <c r="M9" s="376">
        <v>4</v>
      </c>
      <c r="N9" s="325">
        <v>0.14199999999999999</v>
      </c>
      <c r="O9" s="325">
        <v>0.14299999999999999</v>
      </c>
    </row>
    <row r="10" spans="1:15" ht="18.75" customHeight="1">
      <c r="A10" s="588"/>
      <c r="B10" s="570"/>
      <c r="C10" s="187" t="s">
        <v>326</v>
      </c>
      <c r="D10" s="572">
        <v>7</v>
      </c>
      <c r="E10" s="573"/>
      <c r="F10" s="326">
        <v>0.14299999999999999</v>
      </c>
      <c r="H10" s="588"/>
      <c r="I10" s="578"/>
      <c r="J10" s="579"/>
      <c r="K10" s="121" t="s">
        <v>182</v>
      </c>
      <c r="L10" s="371">
        <v>7</v>
      </c>
      <c r="M10" s="376">
        <v>4</v>
      </c>
      <c r="N10" s="325">
        <v>0.14199999999999999</v>
      </c>
      <c r="O10" s="325">
        <v>0.14299999999999999</v>
      </c>
    </row>
    <row r="11" spans="1:15" ht="18.75" customHeight="1">
      <c r="A11" s="588"/>
      <c r="B11" s="570"/>
      <c r="C11" s="187" t="s">
        <v>155</v>
      </c>
      <c r="D11" s="572">
        <v>7</v>
      </c>
      <c r="E11" s="573"/>
      <c r="F11" s="326">
        <v>0.14299999999999999</v>
      </c>
      <c r="H11" s="588"/>
      <c r="I11" s="578"/>
      <c r="J11" s="579"/>
      <c r="K11" s="121" t="s">
        <v>330</v>
      </c>
      <c r="L11" s="371">
        <v>7</v>
      </c>
      <c r="M11" s="376">
        <v>4</v>
      </c>
      <c r="N11" s="325">
        <v>0.14199999999999999</v>
      </c>
      <c r="O11" s="325">
        <v>0.14299999999999999</v>
      </c>
    </row>
    <row r="12" spans="1:15" ht="18.75" customHeight="1">
      <c r="A12" s="588"/>
      <c r="B12" s="570"/>
      <c r="C12" s="187" t="s">
        <v>183</v>
      </c>
      <c r="D12" s="572">
        <v>7</v>
      </c>
      <c r="E12" s="573"/>
      <c r="F12" s="326">
        <v>0.14299999999999999</v>
      </c>
      <c r="H12" s="588"/>
      <c r="I12" s="578"/>
      <c r="J12" s="579"/>
      <c r="K12" s="121" t="s">
        <v>331</v>
      </c>
      <c r="L12" s="371">
        <v>7</v>
      </c>
      <c r="M12" s="376">
        <v>4</v>
      </c>
      <c r="N12" s="325">
        <v>0.14199999999999999</v>
      </c>
      <c r="O12" s="325">
        <v>0.14299999999999999</v>
      </c>
    </row>
    <row r="13" spans="1:15" ht="18.75" customHeight="1">
      <c r="A13" s="588"/>
      <c r="B13" s="570"/>
      <c r="C13" s="187" t="s">
        <v>184</v>
      </c>
      <c r="D13" s="572">
        <v>7</v>
      </c>
      <c r="E13" s="573"/>
      <c r="F13" s="326">
        <v>0.14299999999999999</v>
      </c>
      <c r="H13" s="588"/>
      <c r="I13" s="580"/>
      <c r="J13" s="581"/>
      <c r="K13" s="121" t="s">
        <v>470</v>
      </c>
      <c r="L13" s="371">
        <v>4</v>
      </c>
      <c r="M13" s="376">
        <v>4</v>
      </c>
      <c r="N13" s="325">
        <v>0.25</v>
      </c>
      <c r="O13" s="325">
        <v>0.25</v>
      </c>
    </row>
    <row r="14" spans="1:15" ht="18.75" customHeight="1">
      <c r="A14" s="588"/>
      <c r="B14" s="571"/>
      <c r="C14" s="187" t="s">
        <v>187</v>
      </c>
      <c r="D14" s="572">
        <v>7</v>
      </c>
      <c r="E14" s="573"/>
      <c r="F14" s="326">
        <v>0.14299999999999999</v>
      </c>
      <c r="H14" s="588"/>
      <c r="I14" s="582" t="s">
        <v>185</v>
      </c>
      <c r="J14" s="583"/>
      <c r="K14" s="150" t="s">
        <v>471</v>
      </c>
      <c r="L14" s="372">
        <v>10</v>
      </c>
      <c r="M14" s="376">
        <v>5</v>
      </c>
      <c r="N14" s="325">
        <v>0.1</v>
      </c>
      <c r="O14" s="325">
        <v>0.1</v>
      </c>
    </row>
    <row r="15" spans="1:15" ht="18.75" customHeight="1">
      <c r="A15" s="588"/>
      <c r="B15" s="569" t="s">
        <v>188</v>
      </c>
      <c r="C15" s="187" t="s">
        <v>327</v>
      </c>
      <c r="D15" s="572">
        <v>7</v>
      </c>
      <c r="E15" s="573"/>
      <c r="F15" s="326">
        <v>0.14299999999999999</v>
      </c>
      <c r="H15" s="588"/>
      <c r="I15" s="578"/>
      <c r="J15" s="579"/>
      <c r="K15" s="121" t="s">
        <v>186</v>
      </c>
      <c r="L15" s="371">
        <v>7</v>
      </c>
      <c r="M15" s="376">
        <v>10</v>
      </c>
      <c r="N15" s="325">
        <v>0.14199999999999999</v>
      </c>
      <c r="O15" s="325">
        <v>0.14299999999999999</v>
      </c>
    </row>
    <row r="16" spans="1:15" ht="18.75" customHeight="1">
      <c r="A16" s="588"/>
      <c r="B16" s="570"/>
      <c r="C16" s="187" t="s">
        <v>190</v>
      </c>
      <c r="D16" s="572">
        <v>7</v>
      </c>
      <c r="E16" s="573"/>
      <c r="F16" s="326">
        <v>0.14299999999999999</v>
      </c>
      <c r="H16" s="588"/>
      <c r="I16" s="578"/>
      <c r="J16" s="579"/>
      <c r="K16" s="150" t="s">
        <v>189</v>
      </c>
      <c r="L16" s="372">
        <v>4</v>
      </c>
      <c r="M16" s="376">
        <v>4</v>
      </c>
      <c r="N16" s="325">
        <v>0.25</v>
      </c>
      <c r="O16" s="325">
        <v>0.25</v>
      </c>
    </row>
    <row r="17" spans="1:15" ht="18.75" customHeight="1">
      <c r="A17" s="588"/>
      <c r="B17" s="570"/>
      <c r="C17" s="187" t="s">
        <v>156</v>
      </c>
      <c r="D17" s="572">
        <v>7</v>
      </c>
      <c r="E17" s="573"/>
      <c r="F17" s="326">
        <v>0.14299999999999999</v>
      </c>
      <c r="H17" s="588"/>
      <c r="I17" s="578"/>
      <c r="J17" s="579"/>
      <c r="K17" s="121" t="s">
        <v>581</v>
      </c>
      <c r="L17" s="371">
        <v>14</v>
      </c>
      <c r="M17" s="376">
        <v>15</v>
      </c>
      <c r="N17" s="325">
        <v>7.0999999999999994E-2</v>
      </c>
      <c r="O17" s="325">
        <v>7.1999999999999995E-2</v>
      </c>
    </row>
    <row r="18" spans="1:15" ht="18.75" customHeight="1">
      <c r="A18" s="588"/>
      <c r="B18" s="570"/>
      <c r="C18" s="187" t="s">
        <v>469</v>
      </c>
      <c r="D18" s="572">
        <v>7</v>
      </c>
      <c r="E18" s="573"/>
      <c r="F18" s="326">
        <v>0.14299999999999999</v>
      </c>
      <c r="H18" s="588"/>
      <c r="I18" s="578"/>
      <c r="J18" s="579"/>
      <c r="K18" s="121" t="s">
        <v>580</v>
      </c>
      <c r="L18" s="371">
        <v>10</v>
      </c>
      <c r="M18" s="376">
        <v>10</v>
      </c>
      <c r="N18" s="325">
        <v>0.1</v>
      </c>
      <c r="O18" s="325">
        <v>0.1</v>
      </c>
    </row>
    <row r="19" spans="1:15" ht="18.75" customHeight="1">
      <c r="A19" s="588"/>
      <c r="B19" s="570"/>
      <c r="C19" s="187" t="s">
        <v>196</v>
      </c>
      <c r="D19" s="572">
        <v>7</v>
      </c>
      <c r="E19" s="573"/>
      <c r="F19" s="326">
        <v>0.14299999999999999</v>
      </c>
      <c r="H19" s="588"/>
      <c r="I19" s="578"/>
      <c r="J19" s="579"/>
      <c r="K19" s="121" t="s">
        <v>191</v>
      </c>
      <c r="L19" s="371">
        <v>7</v>
      </c>
      <c r="M19" s="376">
        <v>10</v>
      </c>
      <c r="N19" s="325">
        <v>0.14199999999999999</v>
      </c>
      <c r="O19" s="325">
        <v>0.14299999999999999</v>
      </c>
    </row>
    <row r="20" spans="1:15" ht="18.75" customHeight="1">
      <c r="A20" s="588"/>
      <c r="B20" s="571"/>
      <c r="C20" s="187" t="s">
        <v>468</v>
      </c>
      <c r="D20" s="572">
        <v>7</v>
      </c>
      <c r="E20" s="573"/>
      <c r="F20" s="326">
        <v>0.14299999999999999</v>
      </c>
      <c r="H20" s="605"/>
      <c r="I20" s="580"/>
      <c r="J20" s="581"/>
      <c r="K20" s="121" t="s">
        <v>192</v>
      </c>
      <c r="L20" s="371">
        <v>7</v>
      </c>
      <c r="M20" s="376">
        <v>5</v>
      </c>
      <c r="N20" s="325">
        <v>0.14199999999999999</v>
      </c>
      <c r="O20" s="325">
        <v>0.14299999999999999</v>
      </c>
    </row>
    <row r="21" spans="1:15" ht="18.75" customHeight="1">
      <c r="A21" s="588"/>
      <c r="B21" s="569" t="s">
        <v>199</v>
      </c>
      <c r="C21" s="187" t="s">
        <v>291</v>
      </c>
      <c r="D21" s="572">
        <v>7</v>
      </c>
      <c r="E21" s="573"/>
      <c r="F21" s="326">
        <v>0.14299999999999999</v>
      </c>
      <c r="H21" s="600" t="s">
        <v>193</v>
      </c>
      <c r="I21" s="582" t="s">
        <v>194</v>
      </c>
      <c r="J21" s="583"/>
      <c r="K21" s="150" t="s">
        <v>195</v>
      </c>
      <c r="L21" s="372">
        <v>4</v>
      </c>
      <c r="M21" s="376">
        <v>4</v>
      </c>
      <c r="N21" s="325">
        <v>0.25</v>
      </c>
      <c r="O21" s="325">
        <v>0.25</v>
      </c>
    </row>
    <row r="22" spans="1:15" ht="18.75" customHeight="1">
      <c r="A22" s="588"/>
      <c r="B22" s="570"/>
      <c r="C22" s="187" t="s">
        <v>203</v>
      </c>
      <c r="D22" s="572">
        <v>7</v>
      </c>
      <c r="E22" s="573"/>
      <c r="F22" s="326">
        <v>0.14299999999999999</v>
      </c>
      <c r="H22" s="600"/>
      <c r="I22" s="578"/>
      <c r="J22" s="579"/>
      <c r="K22" s="150" t="s">
        <v>197</v>
      </c>
      <c r="L22" s="372">
        <v>5</v>
      </c>
      <c r="M22" s="376">
        <v>5</v>
      </c>
      <c r="N22" s="325">
        <v>0.2</v>
      </c>
      <c r="O22" s="325">
        <v>0.2</v>
      </c>
    </row>
    <row r="23" spans="1:15" ht="18.75" customHeight="1">
      <c r="A23" s="588"/>
      <c r="B23" s="571"/>
      <c r="C23" s="187" t="s">
        <v>328</v>
      </c>
      <c r="D23" s="572">
        <v>7</v>
      </c>
      <c r="E23" s="573"/>
      <c r="F23" s="326">
        <v>0.14299999999999999</v>
      </c>
      <c r="H23" s="600"/>
      <c r="I23" s="580"/>
      <c r="J23" s="581"/>
      <c r="K23" s="150" t="s">
        <v>198</v>
      </c>
      <c r="L23" s="372">
        <v>5</v>
      </c>
      <c r="M23" s="376">
        <v>5</v>
      </c>
      <c r="N23" s="325">
        <v>0.2</v>
      </c>
      <c r="O23" s="325">
        <v>0.2</v>
      </c>
    </row>
    <row r="24" spans="1:15" ht="18.75" customHeight="1">
      <c r="A24" s="588"/>
      <c r="B24" s="569" t="s">
        <v>206</v>
      </c>
      <c r="C24" s="187" t="s">
        <v>207</v>
      </c>
      <c r="D24" s="572">
        <v>7</v>
      </c>
      <c r="E24" s="573"/>
      <c r="F24" s="325">
        <v>0.14299999999999999</v>
      </c>
      <c r="H24" s="594" t="s">
        <v>200</v>
      </c>
      <c r="I24" s="582" t="s">
        <v>201</v>
      </c>
      <c r="J24" s="583"/>
      <c r="K24" s="150" t="s">
        <v>202</v>
      </c>
      <c r="L24" s="372">
        <v>22</v>
      </c>
      <c r="M24" s="376">
        <v>22</v>
      </c>
      <c r="N24" s="325">
        <v>4.5999999999999999E-2</v>
      </c>
      <c r="O24" s="328">
        <v>4.5999999999999999E-2</v>
      </c>
    </row>
    <row r="25" spans="1:15" ht="18.75" customHeight="1">
      <c r="A25" s="588"/>
      <c r="B25" s="570"/>
      <c r="C25" s="187" t="s">
        <v>208</v>
      </c>
      <c r="D25" s="572">
        <v>7</v>
      </c>
      <c r="E25" s="573"/>
      <c r="F25" s="325">
        <v>0.14299999999999999</v>
      </c>
      <c r="H25" s="595"/>
      <c r="I25" s="580"/>
      <c r="J25" s="581"/>
      <c r="K25" s="150" t="s">
        <v>204</v>
      </c>
      <c r="L25" s="372">
        <v>15</v>
      </c>
      <c r="M25" s="376">
        <v>15</v>
      </c>
      <c r="N25" s="325">
        <v>6.6000000000000003E-2</v>
      </c>
      <c r="O25" s="325">
        <v>6.7000000000000004E-2</v>
      </c>
    </row>
    <row r="26" spans="1:15" ht="18.75" customHeight="1">
      <c r="A26" s="588"/>
      <c r="B26" s="570"/>
      <c r="C26" s="187" t="s">
        <v>467</v>
      </c>
      <c r="D26" s="572">
        <v>7</v>
      </c>
      <c r="E26" s="573"/>
      <c r="F26" s="325">
        <v>0.14299999999999999</v>
      </c>
      <c r="H26" s="595"/>
      <c r="I26" s="582" t="s">
        <v>205</v>
      </c>
      <c r="J26" s="583"/>
      <c r="K26" s="150" t="s">
        <v>202</v>
      </c>
      <c r="L26" s="372">
        <v>20</v>
      </c>
      <c r="M26" s="376">
        <v>20</v>
      </c>
      <c r="N26" s="325">
        <v>0.05</v>
      </c>
      <c r="O26" s="329">
        <v>0.05</v>
      </c>
    </row>
    <row r="27" spans="1:15" ht="18.75" customHeight="1">
      <c r="A27" s="588"/>
      <c r="B27" s="570"/>
      <c r="C27" s="187" t="s">
        <v>210</v>
      </c>
      <c r="D27" s="572">
        <v>7</v>
      </c>
      <c r="E27" s="573"/>
      <c r="F27" s="325">
        <v>0.14299999999999999</v>
      </c>
      <c r="H27" s="595"/>
      <c r="I27" s="580"/>
      <c r="J27" s="581"/>
      <c r="K27" s="150" t="s">
        <v>204</v>
      </c>
      <c r="L27" s="372">
        <v>14</v>
      </c>
      <c r="M27" s="376">
        <v>14</v>
      </c>
      <c r="N27" s="325">
        <v>7.0999999999999994E-2</v>
      </c>
      <c r="O27" s="325">
        <v>7.1999999999999995E-2</v>
      </c>
    </row>
    <row r="28" spans="1:15" ht="18.75" customHeight="1">
      <c r="A28" s="588"/>
      <c r="B28" s="570"/>
      <c r="C28" s="187" t="s">
        <v>157</v>
      </c>
      <c r="D28" s="572">
        <v>7</v>
      </c>
      <c r="E28" s="573"/>
      <c r="F28" s="325">
        <v>0.14299999999999999</v>
      </c>
      <c r="H28" s="595"/>
      <c r="I28" s="596" t="s">
        <v>209</v>
      </c>
      <c r="J28" s="597"/>
      <c r="K28" s="150" t="s">
        <v>202</v>
      </c>
      <c r="L28" s="372">
        <v>38</v>
      </c>
      <c r="M28" s="376">
        <v>38</v>
      </c>
      <c r="N28" s="325">
        <v>2.7E-2</v>
      </c>
      <c r="O28" s="323">
        <v>2.7E-2</v>
      </c>
    </row>
    <row r="29" spans="1:15" ht="18.75" customHeight="1">
      <c r="A29" s="588"/>
      <c r="B29" s="570"/>
      <c r="C29" s="187" t="s">
        <v>211</v>
      </c>
      <c r="D29" s="572">
        <v>7</v>
      </c>
      <c r="E29" s="573"/>
      <c r="F29" s="325">
        <v>0.14299999999999999</v>
      </c>
      <c r="H29" s="586"/>
      <c r="I29" s="598"/>
      <c r="J29" s="599"/>
      <c r="K29" s="335" t="s">
        <v>204</v>
      </c>
      <c r="L29" s="373">
        <v>34</v>
      </c>
      <c r="M29" s="374">
        <v>34</v>
      </c>
      <c r="N29" s="327">
        <v>0.03</v>
      </c>
      <c r="O29" s="327">
        <v>0.03</v>
      </c>
    </row>
    <row r="30" spans="1:15" ht="18.75" customHeight="1">
      <c r="A30" s="588"/>
      <c r="B30" s="571"/>
      <c r="C30" s="187" t="s">
        <v>329</v>
      </c>
      <c r="D30" s="572">
        <v>7</v>
      </c>
      <c r="E30" s="573"/>
      <c r="F30" s="325">
        <v>0.14299999999999999</v>
      </c>
      <c r="H30" s="159"/>
    </row>
    <row r="31" spans="1:15" ht="18.75" customHeight="1">
      <c r="A31" s="588"/>
      <c r="B31" s="590" t="s">
        <v>212</v>
      </c>
      <c r="C31" s="187" t="s">
        <v>213</v>
      </c>
      <c r="D31" s="572">
        <v>7</v>
      </c>
      <c r="E31" s="573"/>
      <c r="F31" s="325">
        <v>0.14299999999999999</v>
      </c>
      <c r="I31" s="160"/>
      <c r="J31" s="161"/>
    </row>
    <row r="32" spans="1:15" ht="18.75" customHeight="1">
      <c r="A32" s="588"/>
      <c r="B32" s="591"/>
      <c r="C32" s="187" t="s">
        <v>214</v>
      </c>
      <c r="D32" s="572">
        <v>7</v>
      </c>
      <c r="E32" s="573"/>
      <c r="F32" s="325">
        <v>0.14299999999999999</v>
      </c>
      <c r="I32" s="160"/>
      <c r="J32" s="161"/>
    </row>
    <row r="33" spans="1:10" ht="18.75" customHeight="1">
      <c r="A33" s="588"/>
      <c r="B33" s="591"/>
      <c r="C33" s="187" t="s">
        <v>215</v>
      </c>
      <c r="D33" s="607">
        <v>7</v>
      </c>
      <c r="E33" s="608"/>
      <c r="F33" s="325">
        <v>0.14299999999999999</v>
      </c>
      <c r="I33" s="160"/>
      <c r="J33" s="161"/>
    </row>
    <row r="34" spans="1:10" ht="18.75" customHeight="1">
      <c r="A34" s="589"/>
      <c r="B34" s="592"/>
      <c r="C34" s="188" t="s">
        <v>158</v>
      </c>
      <c r="D34" s="609">
        <v>7</v>
      </c>
      <c r="E34" s="610"/>
      <c r="F34" s="327">
        <v>0.14299999999999999</v>
      </c>
      <c r="I34" s="160"/>
      <c r="J34" s="161"/>
    </row>
    <row r="35" spans="1:10" ht="18.75" customHeight="1">
      <c r="B35" s="336"/>
      <c r="I35" s="160"/>
      <c r="J35" s="161"/>
    </row>
    <row r="36" spans="1:10" ht="18.75" customHeight="1">
      <c r="I36" s="160"/>
      <c r="J36" s="161"/>
    </row>
    <row r="37" spans="1:10" ht="18.75" customHeight="1">
      <c r="I37" s="160"/>
      <c r="J37" s="161"/>
    </row>
    <row r="38" spans="1:10" ht="18.75" customHeight="1">
      <c r="I38" s="160"/>
      <c r="J38" s="161"/>
    </row>
    <row r="39" spans="1:10" ht="18.75" customHeight="1">
      <c r="I39" s="160"/>
      <c r="J39" s="161"/>
    </row>
    <row r="40" spans="1:10" ht="18.75" customHeight="1">
      <c r="I40" s="160"/>
      <c r="J40" s="161"/>
    </row>
    <row r="41" spans="1:10">
      <c r="I41" s="161"/>
      <c r="J41" s="161"/>
    </row>
  </sheetData>
  <mergeCells count="59">
    <mergeCell ref="L3:M3"/>
    <mergeCell ref="D32:E32"/>
    <mergeCell ref="D33:E33"/>
    <mergeCell ref="D34:E34"/>
    <mergeCell ref="D3:E4"/>
    <mergeCell ref="D5:E5"/>
    <mergeCell ref="D6:E6"/>
    <mergeCell ref="D7:E7"/>
    <mergeCell ref="D27:E27"/>
    <mergeCell ref="D28:E28"/>
    <mergeCell ref="D29:E29"/>
    <mergeCell ref="D30:E30"/>
    <mergeCell ref="D31:E31"/>
    <mergeCell ref="I24:J25"/>
    <mergeCell ref="H3:H4"/>
    <mergeCell ref="H1:O1"/>
    <mergeCell ref="B15:B20"/>
    <mergeCell ref="N3:N4"/>
    <mergeCell ref="O3:O4"/>
    <mergeCell ref="I3:J4"/>
    <mergeCell ref="K3:K4"/>
    <mergeCell ref="H5:H20"/>
    <mergeCell ref="D10:E10"/>
    <mergeCell ref="D11:E11"/>
    <mergeCell ref="D12:E12"/>
    <mergeCell ref="D13:E13"/>
    <mergeCell ref="D14:E14"/>
    <mergeCell ref="D15:E15"/>
    <mergeCell ref="D16:E16"/>
    <mergeCell ref="D17:E17"/>
    <mergeCell ref="D18:E18"/>
    <mergeCell ref="A1:F1"/>
    <mergeCell ref="I5:J8"/>
    <mergeCell ref="I9:J13"/>
    <mergeCell ref="A3:A4"/>
    <mergeCell ref="B3:B4"/>
    <mergeCell ref="C3:C4"/>
    <mergeCell ref="A5:A34"/>
    <mergeCell ref="B31:B34"/>
    <mergeCell ref="I21:J23"/>
    <mergeCell ref="F3:F4"/>
    <mergeCell ref="I26:J27"/>
    <mergeCell ref="H24:H29"/>
    <mergeCell ref="I28:J29"/>
    <mergeCell ref="I14:J20"/>
    <mergeCell ref="H21:H23"/>
    <mergeCell ref="D8:E8"/>
    <mergeCell ref="B24:B30"/>
    <mergeCell ref="D9:E9"/>
    <mergeCell ref="B5:B14"/>
    <mergeCell ref="B21:B23"/>
    <mergeCell ref="D19:E19"/>
    <mergeCell ref="D20:E20"/>
    <mergeCell ref="D21:E21"/>
    <mergeCell ref="D22:E22"/>
    <mergeCell ref="D23:E23"/>
    <mergeCell ref="D24:E24"/>
    <mergeCell ref="D25:E25"/>
    <mergeCell ref="D26:E26"/>
  </mergeCells>
  <phoneticPr fontId="2"/>
  <printOptions horizontalCentered="1" verticalCentered="1"/>
  <pageMargins left="0.27559055118110237" right="0.78740157480314965" top="0.19685039370078741" bottom="0.19685039370078741" header="0.19685039370078741" footer="0.19685039370078741"/>
  <pageSetup paperSize="9" scale="72" orientation="landscape" r:id="rId1"/>
  <headerFooter scaleWithDoc="0">
    <oddHeader>&amp;L&amp;"HG丸ｺﾞｼｯｸM-PRO,太字"&amp;12[その他]</oddHeader>
    <oddFooter>&amp;C&amp;"HG丸ｺﾞｼｯｸM-PRO,標準"P1６</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63"/>
  <sheetViews>
    <sheetView view="pageBreakPreview" zoomScaleNormal="75" zoomScaleSheetLayoutView="100" workbookViewId="0">
      <selection activeCell="M19" sqref="M19"/>
    </sheetView>
  </sheetViews>
  <sheetFormatPr defaultRowHeight="17.100000000000001" customHeight="1"/>
  <cols>
    <col min="1" max="1" width="8.625" style="1" customWidth="1"/>
    <col min="2" max="2" width="4.625" style="1" customWidth="1"/>
    <col min="3" max="3" width="8.625" style="1" customWidth="1"/>
    <col min="4" max="4" width="4.625" style="1" customWidth="1"/>
    <col min="5" max="5" width="11.125" style="1" customWidth="1"/>
    <col min="6" max="6" width="4.625" style="1" customWidth="1"/>
    <col min="7" max="7" width="8.625" style="1" customWidth="1"/>
    <col min="8" max="8" width="10.5" style="1" customWidth="1"/>
    <col min="9" max="9" width="6.125" style="1" customWidth="1"/>
    <col min="10" max="10" width="3" style="1" customWidth="1"/>
    <col min="11" max="11" width="33.25" style="1" customWidth="1"/>
    <col min="12" max="12" width="26.875" style="1" customWidth="1"/>
    <col min="13" max="13" width="15.625" style="1" customWidth="1"/>
    <col min="14" max="15" width="4.625" style="1" customWidth="1"/>
    <col min="16" max="16" width="15.625" style="1" customWidth="1"/>
    <col min="17" max="16384" width="9" style="1"/>
  </cols>
  <sheetData>
    <row r="1" spans="1:16" s="21" customFormat="1" ht="31.5" customHeight="1">
      <c r="A1" s="404" t="s">
        <v>86</v>
      </c>
      <c r="B1" s="404"/>
      <c r="C1" s="404"/>
      <c r="D1" s="404"/>
      <c r="E1" s="404"/>
      <c r="F1" s="404"/>
      <c r="G1" s="404"/>
      <c r="I1" s="404" t="s">
        <v>578</v>
      </c>
      <c r="J1" s="404"/>
      <c r="K1" s="404"/>
      <c r="L1" s="404"/>
    </row>
    <row r="2" spans="1:16" s="3" customFormat="1" ht="10.5" customHeight="1" thickBot="1">
      <c r="A2" s="32"/>
      <c r="B2" s="32"/>
      <c r="C2" s="32"/>
      <c r="D2" s="33"/>
      <c r="E2" s="33"/>
      <c r="F2" s="33"/>
      <c r="G2" s="33"/>
      <c r="I2" s="2"/>
    </row>
    <row r="3" spans="1:16" s="25" customFormat="1" ht="18" customHeight="1" thickTop="1">
      <c r="A3" s="393" t="s">
        <v>87</v>
      </c>
      <c r="B3" s="620"/>
      <c r="C3" s="395" t="s">
        <v>88</v>
      </c>
      <c r="D3" s="416"/>
      <c r="E3" s="634"/>
      <c r="F3" s="395" t="s">
        <v>0</v>
      </c>
      <c r="G3" s="619"/>
      <c r="I3" s="104"/>
      <c r="J3" s="104"/>
      <c r="K3" s="104"/>
      <c r="L3" s="104"/>
    </row>
    <row r="4" spans="1:16" s="22" customFormat="1" ht="18" customHeight="1">
      <c r="A4" s="621" t="s">
        <v>109</v>
      </c>
      <c r="B4" s="622"/>
      <c r="C4" s="283" t="s">
        <v>108</v>
      </c>
      <c r="D4" s="278"/>
      <c r="E4" s="284"/>
      <c r="F4" s="635" t="str">
        <f>IF('4裏・⑧雇人⑨小作'!D28="","",'4裏・⑧雇人⑨小作'!D28)</f>
        <v/>
      </c>
      <c r="G4" s="636"/>
      <c r="I4" s="385" t="s">
        <v>536</v>
      </c>
      <c r="J4" s="385"/>
      <c r="K4" s="385"/>
      <c r="L4" s="385"/>
    </row>
    <row r="5" spans="1:16" s="22" customFormat="1" ht="18" customHeight="1">
      <c r="A5" s="616" t="s">
        <v>110</v>
      </c>
      <c r="B5" s="498"/>
      <c r="C5" s="285" t="s">
        <v>89</v>
      </c>
      <c r="D5" s="279"/>
      <c r="E5" s="286"/>
      <c r="F5" s="623" t="str">
        <f>IF('4裏・⑧雇人⑨小作'!I28="","",'4裏・⑧雇人⑨小作'!I28)</f>
        <v/>
      </c>
      <c r="G5" s="624"/>
      <c r="I5" s="385" t="s">
        <v>537</v>
      </c>
      <c r="J5" s="385"/>
      <c r="K5" s="385"/>
      <c r="L5" s="385"/>
    </row>
    <row r="6" spans="1:16" s="22" customFormat="1" ht="18" customHeight="1">
      <c r="A6" s="616" t="s">
        <v>111</v>
      </c>
      <c r="B6" s="498"/>
      <c r="C6" s="285" t="s">
        <v>90</v>
      </c>
      <c r="D6" s="279"/>
      <c r="E6" s="286"/>
      <c r="F6" s="623" t="str">
        <f>IF('15表・減価計算シート'!L32="","",'15表・減価計算シート'!L32)</f>
        <v/>
      </c>
      <c r="G6" s="624"/>
      <c r="I6" s="385" t="s">
        <v>573</v>
      </c>
      <c r="J6" s="385"/>
      <c r="K6" s="385"/>
      <c r="L6" s="385"/>
    </row>
    <row r="7" spans="1:16" s="22" customFormat="1" ht="18" customHeight="1">
      <c r="A7" s="616" t="s">
        <v>112</v>
      </c>
      <c r="B7" s="498"/>
      <c r="C7" s="285" t="s">
        <v>91</v>
      </c>
      <c r="D7" s="279"/>
      <c r="E7" s="286"/>
      <c r="F7" s="623" t="str">
        <f>IF('５表・⑪貸倒⑫利割'!D28="","",'５表・⑪貸倒⑫利割'!D28)</f>
        <v/>
      </c>
      <c r="G7" s="624"/>
      <c r="I7" s="488" t="s">
        <v>538</v>
      </c>
      <c r="J7" s="488"/>
      <c r="K7" s="488"/>
      <c r="L7" s="488"/>
    </row>
    <row r="8" spans="1:16" s="22" customFormat="1" ht="18" customHeight="1">
      <c r="A8" s="616" t="s">
        <v>113</v>
      </c>
      <c r="B8" s="498"/>
      <c r="C8" s="285" t="s">
        <v>92</v>
      </c>
      <c r="D8" s="279"/>
      <c r="E8" s="286"/>
      <c r="F8" s="623" t="str">
        <f>IF('５表・⑪貸倒⑫利割'!I28="","",'５表・⑪貸倒⑫利割'!I28)</f>
        <v/>
      </c>
      <c r="G8" s="624"/>
      <c r="J8" s="109"/>
      <c r="K8" s="27"/>
      <c r="L8" s="27"/>
    </row>
    <row r="9" spans="1:16" s="22" customFormat="1" ht="18" customHeight="1">
      <c r="A9" s="616" t="s">
        <v>114</v>
      </c>
      <c r="B9" s="498"/>
      <c r="C9" s="285" t="s">
        <v>93</v>
      </c>
      <c r="D9" s="279"/>
      <c r="E9" s="286"/>
      <c r="F9" s="623" t="str">
        <f>IF('6裏・㋑租税'!D28="","",'6裏・㋑租税'!D28)</f>
        <v/>
      </c>
      <c r="G9" s="624"/>
      <c r="I9" s="331" t="s">
        <v>251</v>
      </c>
      <c r="J9" s="408" t="s">
        <v>597</v>
      </c>
      <c r="K9" s="408"/>
      <c r="L9" s="408"/>
    </row>
    <row r="10" spans="1:16" s="22" customFormat="1" ht="18" customHeight="1">
      <c r="A10" s="616" t="s">
        <v>115</v>
      </c>
      <c r="B10" s="498"/>
      <c r="C10" s="285" t="s">
        <v>103</v>
      </c>
      <c r="D10" s="279"/>
      <c r="E10" s="286"/>
      <c r="F10" s="623" t="str">
        <f>IF('7表・㋺種苗㋩素蓄㋥肥料'!D15="","",'7表・㋺種苗㋩素蓄㋥肥料'!D15)</f>
        <v/>
      </c>
      <c r="G10" s="624"/>
      <c r="I10" s="34" t="s">
        <v>393</v>
      </c>
      <c r="K10" s="408" t="s">
        <v>603</v>
      </c>
      <c r="L10" s="408"/>
    </row>
    <row r="11" spans="1:16" s="22" customFormat="1" ht="18" customHeight="1">
      <c r="A11" s="616" t="s">
        <v>116</v>
      </c>
      <c r="B11" s="498"/>
      <c r="C11" s="285" t="s">
        <v>104</v>
      </c>
      <c r="D11" s="279"/>
      <c r="E11" s="286"/>
      <c r="F11" s="623" t="str">
        <f>IF('7表・㋺種苗㋩素蓄㋥肥料'!D28="","",'7表・㋺種苗㋩素蓄㋥肥料'!D28)</f>
        <v/>
      </c>
      <c r="G11" s="624"/>
      <c r="I11" s="331" t="s">
        <v>252</v>
      </c>
      <c r="J11" s="408" t="s">
        <v>574</v>
      </c>
      <c r="K11" s="408"/>
      <c r="L11" s="408"/>
    </row>
    <row r="12" spans="1:16" s="22" customFormat="1" ht="18" customHeight="1">
      <c r="A12" s="616" t="s">
        <v>117</v>
      </c>
      <c r="B12" s="498"/>
      <c r="C12" s="285" t="s">
        <v>98</v>
      </c>
      <c r="D12" s="279"/>
      <c r="E12" s="286"/>
      <c r="F12" s="623" t="str">
        <f>IF('7表・㋺種苗㋩素蓄㋥肥料'!I27="","",'7表・㋺種苗㋩素蓄㋥肥料'!I27)</f>
        <v/>
      </c>
      <c r="G12" s="624"/>
      <c r="L12" s="27"/>
    </row>
    <row r="13" spans="1:16" s="22" customFormat="1" ht="18" customHeight="1">
      <c r="A13" s="616" t="s">
        <v>118</v>
      </c>
      <c r="B13" s="498"/>
      <c r="C13" s="285" t="s">
        <v>105</v>
      </c>
      <c r="D13" s="279"/>
      <c r="E13" s="286"/>
      <c r="F13" s="623" t="str">
        <f>IF('8裏・㋭飼料㋬農具費㋣農薬'!D12="","",'8裏・㋭飼料㋬農具費㋣農薬'!D12)</f>
        <v/>
      </c>
      <c r="G13" s="624"/>
      <c r="I13" s="110" t="s">
        <v>392</v>
      </c>
      <c r="J13" s="27"/>
      <c r="K13" s="27"/>
      <c r="L13" s="27"/>
    </row>
    <row r="14" spans="1:16" s="22" customFormat="1" ht="18" customHeight="1">
      <c r="A14" s="616" t="s">
        <v>119</v>
      </c>
      <c r="B14" s="498"/>
      <c r="C14" s="285" t="s">
        <v>100</v>
      </c>
      <c r="D14" s="279"/>
      <c r="E14" s="286"/>
      <c r="F14" s="623" t="str">
        <f>IF('8裏・㋭飼料㋬農具費㋣農薬'!D29="","",'8裏・㋭飼料㋬農具費㋣農薬'!D29)</f>
        <v/>
      </c>
      <c r="G14" s="624"/>
      <c r="H14" s="29"/>
      <c r="I14" s="152" t="s">
        <v>428</v>
      </c>
      <c r="J14" s="27"/>
      <c r="K14" s="27"/>
      <c r="L14" s="27"/>
      <c r="M14" s="29"/>
      <c r="N14" s="29"/>
      <c r="O14" s="29"/>
      <c r="P14" s="29"/>
    </row>
    <row r="15" spans="1:16" s="8" customFormat="1" ht="18" customHeight="1">
      <c r="A15" s="616" t="s">
        <v>120</v>
      </c>
      <c r="B15" s="498"/>
      <c r="C15" s="285" t="s">
        <v>97</v>
      </c>
      <c r="D15" s="279"/>
      <c r="E15" s="286"/>
      <c r="F15" s="623" t="str">
        <f>IF('8裏・㋭飼料㋬農具費㋣農薬'!I28="","",'8裏・㋭飼料㋬農具費㋣農薬'!I28)</f>
        <v/>
      </c>
      <c r="G15" s="624"/>
      <c r="I15" s="22" t="s">
        <v>284</v>
      </c>
      <c r="J15" s="27"/>
      <c r="K15" s="27" t="s">
        <v>577</v>
      </c>
      <c r="L15" s="27"/>
    </row>
    <row r="16" spans="1:16" s="12" customFormat="1" ht="18" customHeight="1">
      <c r="A16" s="616" t="s">
        <v>121</v>
      </c>
      <c r="B16" s="498"/>
      <c r="C16" s="285" t="s">
        <v>95</v>
      </c>
      <c r="D16" s="279"/>
      <c r="E16" s="286"/>
      <c r="F16" s="623" t="str">
        <f>IF('9表・㋠諸材料㋷修繕料'!D26="","",'9表・㋠諸材料㋷修繕料'!D26)</f>
        <v/>
      </c>
      <c r="G16" s="624"/>
      <c r="I16" s="22"/>
      <c r="J16" s="27"/>
      <c r="K16" s="27" t="s">
        <v>281</v>
      </c>
    </row>
    <row r="17" spans="1:12" s="12" customFormat="1" ht="18" customHeight="1">
      <c r="A17" s="616" t="s">
        <v>122</v>
      </c>
      <c r="B17" s="498"/>
      <c r="C17" s="285" t="s">
        <v>101</v>
      </c>
      <c r="D17" s="279"/>
      <c r="E17" s="286"/>
      <c r="F17" s="623" t="str">
        <f>IF('9表・㋠諸材料㋷修繕料'!I26="","",'9表・㋠諸材料㋷修繕料'!I26)</f>
        <v/>
      </c>
      <c r="G17" s="624"/>
      <c r="I17" s="108"/>
      <c r="K17" s="108" t="s">
        <v>282</v>
      </c>
    </row>
    <row r="18" spans="1:12" s="12" customFormat="1" ht="18" customHeight="1">
      <c r="A18" s="616" t="s">
        <v>123</v>
      </c>
      <c r="B18" s="498"/>
      <c r="C18" s="285" t="s">
        <v>99</v>
      </c>
      <c r="D18" s="279"/>
      <c r="E18" s="286"/>
      <c r="F18" s="623" t="str">
        <f>IF('10裏・㋦動力高熱'!K40="","",'10裏・㋦動力高熱'!K40)</f>
        <v/>
      </c>
      <c r="G18" s="624"/>
      <c r="K18" s="108" t="s">
        <v>287</v>
      </c>
    </row>
    <row r="19" spans="1:12" s="12" customFormat="1" ht="18" customHeight="1">
      <c r="A19" s="616" t="s">
        <v>124</v>
      </c>
      <c r="B19" s="498"/>
      <c r="C19" s="285" t="s">
        <v>102</v>
      </c>
      <c r="D19" s="279"/>
      <c r="E19" s="286"/>
      <c r="F19" s="623" t="str">
        <f>IF('11表・㋸衣料㋾共済'!D26="","",'11表・㋸衣料㋾共済'!D26)</f>
        <v/>
      </c>
      <c r="G19" s="624"/>
      <c r="K19" s="108" t="s">
        <v>575</v>
      </c>
    </row>
    <row r="20" spans="1:12" s="12" customFormat="1" ht="18" customHeight="1">
      <c r="A20" s="616" t="s">
        <v>125</v>
      </c>
      <c r="B20" s="498"/>
      <c r="C20" s="285" t="s">
        <v>107</v>
      </c>
      <c r="D20" s="279"/>
      <c r="E20" s="286"/>
      <c r="F20" s="623" t="str">
        <f>IF('11表・㋸衣料㋾共済'!I27="","",'11表・㋸衣料㋾共済'!I27)</f>
        <v/>
      </c>
      <c r="G20" s="624"/>
      <c r="J20" s="108" t="s">
        <v>286</v>
      </c>
    </row>
    <row r="21" spans="1:12" s="12" customFormat="1" ht="18" customHeight="1">
      <c r="A21" s="616" t="s">
        <v>126</v>
      </c>
      <c r="B21" s="498"/>
      <c r="C21" s="285" t="s">
        <v>106</v>
      </c>
      <c r="D21" s="279"/>
      <c r="E21" s="286"/>
      <c r="F21" s="623" t="str">
        <f>IF('12裏・㋻荷運㋕土地改良'!D28="","",'12裏・㋻荷運㋕土地改良'!D28)</f>
        <v/>
      </c>
      <c r="G21" s="624"/>
    </row>
    <row r="22" spans="1:12" s="12" customFormat="1" ht="18" customHeight="1">
      <c r="A22" s="616" t="s">
        <v>127</v>
      </c>
      <c r="B22" s="498"/>
      <c r="C22" s="285" t="s">
        <v>94</v>
      </c>
      <c r="D22" s="279"/>
      <c r="E22" s="286"/>
      <c r="F22" s="623" t="str">
        <f>IF('12裏・㋻荷運㋕土地改良'!I27="","",'12裏・㋻荷運㋕土地改良'!I27)</f>
        <v/>
      </c>
      <c r="G22" s="624"/>
      <c r="I22" s="108" t="s">
        <v>285</v>
      </c>
      <c r="J22" s="108"/>
      <c r="K22" s="108" t="s">
        <v>576</v>
      </c>
    </row>
    <row r="23" spans="1:12" s="12" customFormat="1" ht="18" customHeight="1">
      <c r="A23" s="616" t="s">
        <v>85</v>
      </c>
      <c r="B23" s="498"/>
      <c r="C23" s="287" t="s">
        <v>533</v>
      </c>
      <c r="D23" s="280"/>
      <c r="E23" s="286"/>
      <c r="F23" s="623" t="str">
        <f>IF('13表・㋡雑費㋵～㋞'!I28="","",'13表・㋡雑費㋵～㋞'!I28)</f>
        <v/>
      </c>
      <c r="G23" s="624"/>
      <c r="I23" s="108"/>
      <c r="J23" s="108"/>
      <c r="K23" s="108" t="s">
        <v>283</v>
      </c>
    </row>
    <row r="24" spans="1:12" s="12" customFormat="1" ht="18" customHeight="1">
      <c r="A24" s="616" t="s">
        <v>128</v>
      </c>
      <c r="B24" s="498"/>
      <c r="C24" s="285" t="s">
        <v>96</v>
      </c>
      <c r="D24" s="279"/>
      <c r="E24" s="286"/>
      <c r="F24" s="623" t="str">
        <f>IF('13表・㋡雑費㋵～㋞'!D28="","",'13表・㋡雑費㋵～㋞'!D28)</f>
        <v/>
      </c>
      <c r="G24" s="624"/>
      <c r="I24" s="108"/>
      <c r="J24" s="108"/>
      <c r="K24" s="108" t="s">
        <v>288</v>
      </c>
    </row>
    <row r="25" spans="1:12" s="12" customFormat="1" ht="18" customHeight="1">
      <c r="A25" s="616"/>
      <c r="B25" s="498"/>
      <c r="C25" s="287"/>
      <c r="D25" s="280"/>
      <c r="E25" s="286"/>
      <c r="F25" s="632"/>
      <c r="G25" s="633"/>
      <c r="K25" s="12" t="s">
        <v>289</v>
      </c>
    </row>
    <row r="26" spans="1:12" s="12" customFormat="1" ht="18" customHeight="1" thickBot="1">
      <c r="A26" s="617"/>
      <c r="B26" s="618"/>
      <c r="C26" s="288"/>
      <c r="D26" s="289"/>
      <c r="E26" s="290"/>
      <c r="F26" s="630"/>
      <c r="G26" s="631"/>
      <c r="I26" s="22"/>
      <c r="J26" s="3"/>
      <c r="K26" s="22" t="s">
        <v>575</v>
      </c>
      <c r="L26" s="3"/>
    </row>
    <row r="27" spans="1:12" s="12" customFormat="1" ht="24" customHeight="1" thickTop="1" thickBot="1">
      <c r="A27" s="625" t="s">
        <v>129</v>
      </c>
      <c r="B27" s="626"/>
      <c r="C27" s="626"/>
      <c r="D27" s="626"/>
      <c r="E27" s="627"/>
      <c r="F27" s="628" t="str">
        <f>IF(SUM(F4:F26)=0,"",SUM(F4:F26))</f>
        <v/>
      </c>
      <c r="G27" s="629"/>
      <c r="I27" s="22"/>
      <c r="J27" s="22" t="s">
        <v>290</v>
      </c>
      <c r="L27" s="111"/>
    </row>
    <row r="28" spans="1:12" s="12" customFormat="1" ht="17.25" customHeight="1" thickTop="1"/>
    <row r="29" spans="1:12" s="8" customFormat="1" ht="17.100000000000001" customHeight="1">
      <c r="A29" s="281" t="s">
        <v>531</v>
      </c>
      <c r="B29" s="281" t="s">
        <v>532</v>
      </c>
      <c r="C29" s="281" t="s">
        <v>316</v>
      </c>
      <c r="D29" s="281" t="s">
        <v>532</v>
      </c>
      <c r="E29" s="281" t="s">
        <v>534</v>
      </c>
      <c r="F29" s="281" t="s">
        <v>434</v>
      </c>
      <c r="G29" s="282" t="s">
        <v>535</v>
      </c>
      <c r="I29" s="76"/>
      <c r="J29" s="76"/>
      <c r="K29" s="76"/>
      <c r="L29" s="76"/>
    </row>
    <row r="30" spans="1:12" ht="17.100000000000001" customHeight="1">
      <c r="A30" s="294" t="str">
        <f>IF('3表・③雑収入･収入合計'!I28="","",'3表・③雑収入･収入合計'!I28)</f>
        <v/>
      </c>
      <c r="B30" s="293" t="str">
        <f>IF(A30="","","－")</f>
        <v/>
      </c>
      <c r="C30" s="295" t="str">
        <f>IF(F27="","",F27)</f>
        <v/>
      </c>
      <c r="D30" s="293" t="str">
        <f>IF(A30="","","－")</f>
        <v/>
      </c>
      <c r="E30" s="296"/>
      <c r="F30" s="293" t="str">
        <f>IF(A30="","","＝")</f>
        <v/>
      </c>
      <c r="G30" s="294" t="str">
        <f>IF(A30="","",A30-C30-F30)</f>
        <v/>
      </c>
    </row>
    <row r="31" spans="1:12" ht="23.1" customHeight="1">
      <c r="A31" s="12"/>
      <c r="B31" s="12"/>
      <c r="C31" s="12"/>
      <c r="D31" s="12"/>
      <c r="E31" s="12"/>
      <c r="F31" s="12"/>
      <c r="G31" s="12"/>
    </row>
    <row r="32" spans="1:12" ht="23.1" customHeight="1">
      <c r="A32" s="12"/>
      <c r="B32" s="12"/>
      <c r="C32" s="12"/>
      <c r="D32" s="12"/>
      <c r="E32" s="12"/>
      <c r="F32" s="12"/>
      <c r="G32" s="12"/>
    </row>
    <row r="33" ht="23.1" customHeight="1"/>
    <row r="34" ht="23.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60">
    <mergeCell ref="A1:G1"/>
    <mergeCell ref="K10:L10"/>
    <mergeCell ref="J11:L11"/>
    <mergeCell ref="J9:L9"/>
    <mergeCell ref="I4:L4"/>
    <mergeCell ref="I5:L5"/>
    <mergeCell ref="I6:L6"/>
    <mergeCell ref="I7:L7"/>
    <mergeCell ref="I1:L1"/>
    <mergeCell ref="F9:G9"/>
    <mergeCell ref="F10:G10"/>
    <mergeCell ref="F8:G8"/>
    <mergeCell ref="F7:G7"/>
    <mergeCell ref="F6:G6"/>
    <mergeCell ref="F5:G5"/>
    <mergeCell ref="F4:G4"/>
    <mergeCell ref="A27:E27"/>
    <mergeCell ref="F27:G27"/>
    <mergeCell ref="F26:G26"/>
    <mergeCell ref="F25:G25"/>
    <mergeCell ref="C3:E3"/>
    <mergeCell ref="A13:B13"/>
    <mergeCell ref="A14:B14"/>
    <mergeCell ref="F24:G24"/>
    <mergeCell ref="F23:G23"/>
    <mergeCell ref="F22:G22"/>
    <mergeCell ref="F21:G21"/>
    <mergeCell ref="F20:G20"/>
    <mergeCell ref="F19:G19"/>
    <mergeCell ref="F18:G18"/>
    <mergeCell ref="F17:G17"/>
    <mergeCell ref="F16:G16"/>
    <mergeCell ref="F15:G15"/>
    <mergeCell ref="F14:G14"/>
    <mergeCell ref="F13:G13"/>
    <mergeCell ref="F12:G12"/>
    <mergeCell ref="F11:G11"/>
    <mergeCell ref="F3:G3"/>
    <mergeCell ref="A3:B3"/>
    <mergeCell ref="A4:B4"/>
    <mergeCell ref="A5:B5"/>
    <mergeCell ref="A6:B6"/>
    <mergeCell ref="A7:B7"/>
    <mergeCell ref="A8:B8"/>
    <mergeCell ref="A9:B9"/>
    <mergeCell ref="A10:B10"/>
    <mergeCell ref="A11:B11"/>
    <mergeCell ref="A12:B12"/>
    <mergeCell ref="A15:B15"/>
    <mergeCell ref="A16:B16"/>
    <mergeCell ref="A17:B17"/>
    <mergeCell ref="A18:B18"/>
    <mergeCell ref="A19:B19"/>
    <mergeCell ref="A26:B26"/>
    <mergeCell ref="A20:B20"/>
    <mergeCell ref="A21:B21"/>
    <mergeCell ref="A22:B22"/>
    <mergeCell ref="A23:B23"/>
    <mergeCell ref="A24:B24"/>
    <mergeCell ref="A25:B25"/>
  </mergeCells>
  <phoneticPr fontId="2"/>
  <printOptions horizontalCentered="1" verticalCentered="1"/>
  <pageMargins left="0.78740157480314965" right="0.27559055118110237" top="0.19685039370078741" bottom="0.19685039370078741" header="0.19685039370078741" footer="0.19685039370078741"/>
  <pageSetup paperSize="9" scale="102" orientation="landscape" r:id="rId1"/>
  <headerFooter scaleWithDoc="0">
    <oddHeader>&amp;R&amp;"HG丸ｺﾞｼｯｸM-PRO,太字"&amp;12[その他]</oddHeader>
    <oddFooter>&amp;C&amp;"HG丸ｺﾞｼｯｸM-PRO,標準"P17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G30"/>
  <sheetViews>
    <sheetView view="pageBreakPreview" zoomScaleNormal="75" zoomScaleSheetLayoutView="100" workbookViewId="0"/>
  </sheetViews>
  <sheetFormatPr defaultRowHeight="17.25"/>
  <cols>
    <col min="1" max="1" width="4.625" style="112" customWidth="1"/>
    <col min="2" max="2" width="7.375" style="112" customWidth="1"/>
    <col min="3" max="3" width="28.5" style="112" bestFit="1" customWidth="1"/>
    <col min="4" max="4" width="18.75" style="112" customWidth="1"/>
    <col min="5" max="5" width="6.875" style="112" customWidth="1"/>
    <col min="6" max="6" width="35" style="112" customWidth="1"/>
    <col min="7" max="7" width="23.25" style="112" customWidth="1"/>
    <col min="8" max="16384" width="9" style="112"/>
  </cols>
  <sheetData>
    <row r="1" spans="3:7" ht="24">
      <c r="C1" s="115" t="s">
        <v>320</v>
      </c>
    </row>
    <row r="3" spans="3:7" s="113" customFormat="1" ht="16.5" customHeight="1">
      <c r="C3" s="333" t="s">
        <v>292</v>
      </c>
      <c r="D3" s="114" t="s">
        <v>539</v>
      </c>
      <c r="F3" s="333" t="s">
        <v>310</v>
      </c>
      <c r="G3" s="377" t="s">
        <v>549</v>
      </c>
    </row>
    <row r="4" spans="3:7" s="113" customFormat="1" ht="16.5" customHeight="1">
      <c r="D4" s="114"/>
      <c r="F4" s="333" t="s">
        <v>311</v>
      </c>
      <c r="G4" s="377"/>
    </row>
    <row r="5" spans="3:7" s="113" customFormat="1" ht="16.5" customHeight="1">
      <c r="C5" s="332" t="s">
        <v>297</v>
      </c>
      <c r="D5" s="377" t="s">
        <v>540</v>
      </c>
    </row>
    <row r="6" spans="3:7" s="113" customFormat="1" ht="16.5" customHeight="1">
      <c r="C6" s="333" t="s">
        <v>296</v>
      </c>
      <c r="D6" s="377"/>
      <c r="F6" s="333" t="s">
        <v>312</v>
      </c>
      <c r="G6" s="377" t="s">
        <v>550</v>
      </c>
    </row>
    <row r="7" spans="3:7" s="113" customFormat="1" ht="16.5" customHeight="1">
      <c r="D7" s="114"/>
      <c r="F7" s="333" t="s">
        <v>313</v>
      </c>
      <c r="G7" s="377"/>
    </row>
    <row r="8" spans="3:7" s="113" customFormat="1" ht="16.5" customHeight="1">
      <c r="C8" s="334" t="s">
        <v>298</v>
      </c>
      <c r="D8" s="377" t="s">
        <v>541</v>
      </c>
    </row>
    <row r="9" spans="3:7" s="113" customFormat="1" ht="16.5" customHeight="1">
      <c r="C9" s="333" t="s">
        <v>588</v>
      </c>
      <c r="D9" s="377"/>
      <c r="F9" s="333" t="s">
        <v>314</v>
      </c>
      <c r="G9" s="377" t="s">
        <v>551</v>
      </c>
    </row>
    <row r="10" spans="3:7" s="113" customFormat="1" ht="16.5" customHeight="1">
      <c r="D10" s="114"/>
      <c r="F10" s="333" t="s">
        <v>315</v>
      </c>
      <c r="G10" s="377"/>
    </row>
    <row r="11" spans="3:7" s="113" customFormat="1" ht="16.5" customHeight="1">
      <c r="C11" s="334" t="s">
        <v>293</v>
      </c>
      <c r="D11" s="377" t="s">
        <v>542</v>
      </c>
    </row>
    <row r="12" spans="3:7" s="113" customFormat="1" ht="16.5" customHeight="1">
      <c r="C12" s="333" t="s">
        <v>299</v>
      </c>
      <c r="D12" s="377"/>
      <c r="F12" s="333" t="s">
        <v>151</v>
      </c>
      <c r="G12" s="114" t="s">
        <v>552</v>
      </c>
    </row>
    <row r="13" spans="3:7" s="113" customFormat="1" ht="16.5" customHeight="1">
      <c r="D13" s="114"/>
      <c r="G13" s="114"/>
    </row>
    <row r="14" spans="3:7" s="113" customFormat="1" ht="16.5" customHeight="1">
      <c r="C14" s="334" t="s">
        <v>301</v>
      </c>
      <c r="D14" s="377" t="s">
        <v>543</v>
      </c>
      <c r="F14" s="333" t="s">
        <v>318</v>
      </c>
      <c r="G14" s="113" t="s">
        <v>553</v>
      </c>
    </row>
    <row r="15" spans="3:7" s="113" customFormat="1" ht="16.5" customHeight="1">
      <c r="C15" s="333" t="s">
        <v>300</v>
      </c>
      <c r="D15" s="377"/>
    </row>
    <row r="16" spans="3:7" s="113" customFormat="1" ht="16.5" customHeight="1">
      <c r="D16" s="114"/>
      <c r="F16" s="333" t="s">
        <v>317</v>
      </c>
      <c r="G16" s="113" t="s">
        <v>554</v>
      </c>
    </row>
    <row r="17" spans="3:7" s="113" customFormat="1" ht="16.5" customHeight="1">
      <c r="C17" s="333" t="s">
        <v>294</v>
      </c>
      <c r="D17" s="114" t="s">
        <v>544</v>
      </c>
    </row>
    <row r="18" spans="3:7" s="113" customFormat="1" ht="16.5" customHeight="1">
      <c r="D18" s="114"/>
      <c r="F18" s="333" t="s">
        <v>316</v>
      </c>
      <c r="G18" s="378" t="s">
        <v>555</v>
      </c>
    </row>
    <row r="19" spans="3:7" s="113" customFormat="1" ht="16.5" customHeight="1">
      <c r="C19" s="333" t="s">
        <v>302</v>
      </c>
      <c r="F19" s="333" t="s">
        <v>579</v>
      </c>
      <c r="G19" s="378"/>
    </row>
    <row r="20" spans="3:7" s="113" customFormat="1" ht="16.5" customHeight="1">
      <c r="C20" s="334" t="s">
        <v>304</v>
      </c>
      <c r="D20" s="114" t="s">
        <v>545</v>
      </c>
    </row>
    <row r="21" spans="3:7" s="113" customFormat="1" ht="16.5" customHeight="1">
      <c r="C21" s="333" t="s">
        <v>303</v>
      </c>
      <c r="D21" s="114"/>
    </row>
    <row r="22" spans="3:7" s="113" customFormat="1" ht="16.5" customHeight="1">
      <c r="D22" s="114"/>
    </row>
    <row r="23" spans="3:7" s="113" customFormat="1" ht="16.5" customHeight="1">
      <c r="C23" s="334" t="s">
        <v>307</v>
      </c>
    </row>
    <row r="24" spans="3:7" s="113" customFormat="1" ht="16.5" customHeight="1">
      <c r="C24" s="334" t="s">
        <v>305</v>
      </c>
      <c r="D24" s="114" t="s">
        <v>546</v>
      </c>
    </row>
    <row r="25" spans="3:7" s="113" customFormat="1" ht="16.5" customHeight="1">
      <c r="C25" s="333" t="s">
        <v>306</v>
      </c>
      <c r="D25" s="114"/>
    </row>
    <row r="26" spans="3:7" s="113" customFormat="1" ht="16.5" customHeight="1">
      <c r="D26" s="114"/>
    </row>
    <row r="27" spans="3:7" s="113" customFormat="1" ht="16.5" customHeight="1">
      <c r="C27" s="334" t="s">
        <v>309</v>
      </c>
      <c r="D27" s="377" t="s">
        <v>547</v>
      </c>
    </row>
    <row r="28" spans="3:7" s="113" customFormat="1" ht="16.5" customHeight="1">
      <c r="C28" s="333" t="s">
        <v>308</v>
      </c>
      <c r="D28" s="377"/>
    </row>
    <row r="29" spans="3:7" s="113" customFormat="1" ht="16.5" customHeight="1">
      <c r="D29" s="114"/>
    </row>
    <row r="30" spans="3:7" s="113" customFormat="1" ht="16.5" customHeight="1">
      <c r="C30" s="333" t="s">
        <v>295</v>
      </c>
      <c r="D30" s="113" t="s">
        <v>548</v>
      </c>
    </row>
  </sheetData>
  <mergeCells count="9">
    <mergeCell ref="G3:G4"/>
    <mergeCell ref="G6:G7"/>
    <mergeCell ref="G9:G10"/>
    <mergeCell ref="D5:D6"/>
    <mergeCell ref="D27:D28"/>
    <mergeCell ref="D8:D9"/>
    <mergeCell ref="D11:D12"/>
    <mergeCell ref="D14:D15"/>
    <mergeCell ref="G18:G19"/>
  </mergeCells>
  <phoneticPr fontId="2"/>
  <hyperlinks>
    <hyperlink ref="C5" location="'４裏・①販売金額②家事・事業消費 '!A1" display="①販売金額" xr:uid="{00000000-0004-0000-0100-000000000000}"/>
    <hyperlink ref="C6" location="'４裏・①販売金額②家事・事業消費 '!H1" display="②家事消費・事業消費" xr:uid="{00000000-0004-0000-0100-000001000000}"/>
    <hyperlink ref="C9" location="'５表・③雑収入･収入合計'!D19" display="　収入合計" xr:uid="{00000000-0004-0000-0100-000002000000}"/>
    <hyperlink ref="C8" location="'５表・③雑収入･収入合計'!A1" display="③雑収入" xr:uid="{00000000-0004-0000-0100-000003000000}"/>
    <hyperlink ref="C11" location="'６裏・⑧雇人⑨小作'!A1" display="⑧雇人費" xr:uid="{00000000-0004-0000-0100-000004000000}"/>
    <hyperlink ref="C12" location="'６裏・⑧雇人⑨小作'!F1" display="⑨小作料・賃借料" xr:uid="{00000000-0004-0000-0100-000005000000}"/>
    <hyperlink ref="C14" location="'７表・⑪貸倒⑫利割'!A1" display="⑪貸倒金" xr:uid="{00000000-0004-0000-0100-000006000000}"/>
    <hyperlink ref="C15" location="'７表・⑪貸倒⑫利割'!F1" display="⑫利子割引料" xr:uid="{00000000-0004-0000-0100-000007000000}"/>
    <hyperlink ref="C17" location="'８裏・㋑租税'!A1" display="㋑租税公課" xr:uid="{00000000-0004-0000-0100-000008000000}"/>
    <hyperlink ref="C19" location="'９表・㋺種苗㋩素蓄㋥肥料'!A1" display="㋺種苗費" xr:uid="{00000000-0004-0000-0100-000009000000}"/>
    <hyperlink ref="C20" location="'９表・㋺種苗㋩素蓄㋥肥料'!A17" display="㋩素畜費" xr:uid="{00000000-0004-0000-0100-00000A000000}"/>
    <hyperlink ref="C21" location="'９表・㋺種苗㋩素蓄㋥肥料'!F1" display="㋥肥料費" xr:uid="{00000000-0004-0000-0100-00000B000000}"/>
    <hyperlink ref="C23" location="'１０裏・㋭飼料㋬農具費㋣農薬'!A1" display="㋭飼料費" xr:uid="{00000000-0004-0000-0100-00000C000000}"/>
    <hyperlink ref="C24" location="'１０裏・㋭飼料㋬農具費㋣農薬'!A14" display="㋬農具費" xr:uid="{00000000-0004-0000-0100-00000D000000}"/>
    <hyperlink ref="C25" location="'１０裏・㋭飼料㋬農具費㋣農薬'!F1" display="㋣農薬衛生費" xr:uid="{00000000-0004-0000-0100-00000E000000}"/>
    <hyperlink ref="C27" location="'１１表・㋠諸材料㋷修繕料'!A1" display="㋠諸材料費" xr:uid="{00000000-0004-0000-0100-00000F000000}"/>
    <hyperlink ref="C28" location="'１１表・㋠諸材料㋷修繕料'!F1" display="㋷修繕費" xr:uid="{00000000-0004-0000-0100-000010000000}"/>
    <hyperlink ref="C30" location="'１２裏・㋦動力高熱'!A1" display="㋦動力光熱費" xr:uid="{00000000-0004-0000-0100-000011000000}"/>
    <hyperlink ref="F3" location="'１３表・㋸衣料㋾共済'!A1" display="㋸作業用衣料費" xr:uid="{00000000-0004-0000-0100-000012000000}"/>
    <hyperlink ref="F4" location="'１３表・㋸衣料㋾共済'!F1" display="㋾農業共済掛金" xr:uid="{00000000-0004-0000-0100-000013000000}"/>
    <hyperlink ref="F6" location="'１４裏・㋻荷運㋕土地改良'!A1" display="㋻荷造運賃手数料" xr:uid="{00000000-0004-0000-0100-000014000000}"/>
    <hyperlink ref="F7" location="'１４裏・㋻荷運㋕土地改良'!F1" display="㋕土地改良費" xr:uid="{00000000-0004-0000-0100-000015000000}"/>
    <hyperlink ref="F9" location="'１５表・㋡雑費㋵～㋞'!A1" display="㋡雑費" xr:uid="{00000000-0004-0000-0100-000016000000}"/>
    <hyperlink ref="F10" location="'１５表・㋡雑費㋵～㋞'!F1" display="㋵～㋞空欄" xr:uid="{00000000-0004-0000-0100-000017000000}"/>
    <hyperlink ref="F12" location="'１６裏・⑩減価償却費'!A1" display="⑩減価償却費とは" xr:uid="{00000000-0004-0000-0100-000018000000}"/>
    <hyperlink ref="F14" location="'１７表・減価計算シート'!B1" display="⑩減価償却費の計算" xr:uid="{00000000-0004-0000-0100-000019000000}"/>
    <hyperlink ref="F16" location="'１８裏・耐用年数表 '!A1" display="主な資産の耐用年数及び償却率" xr:uid="{00000000-0004-0000-0100-00001A000000}"/>
    <hyperlink ref="F18" location="'１９表・経費合計・専従者'!A1" display="経費合計" xr:uid="{00000000-0004-0000-0100-00001B000000}"/>
    <hyperlink ref="F19" location="'１９表・経費合計・専従者'!I1" display="その他留意事項" xr:uid="{00000000-0004-0000-0100-00001C000000}"/>
    <hyperlink ref="C3" location="'３表・見出し'!A1" display="収支計算とは？" xr:uid="{00000000-0004-0000-0100-00001D000000}"/>
  </hyperlinks>
  <printOptions horizontalCentered="1" verticalCentered="1"/>
  <pageMargins left="0.27559055118110237" right="0.78740157480314965" top="0.19685039370078741" bottom="0.19685039370078741" header="0.19685039370078741" footer="0.19685039370078741"/>
  <pageSetup paperSize="9" scale="110" orientation="landscape" r:id="rId1"/>
  <headerFooter scaleWithDoc="0"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8:B40"/>
  <sheetViews>
    <sheetView view="pageBreakPreview" zoomScaleNormal="75" zoomScaleSheetLayoutView="100" workbookViewId="0">
      <selection activeCell="M16" sqref="M16"/>
    </sheetView>
  </sheetViews>
  <sheetFormatPr defaultRowHeight="13.5"/>
  <cols>
    <col min="1" max="16384" width="9" style="103"/>
  </cols>
  <sheetData>
    <row r="38" spans="2:2" ht="21">
      <c r="B38" s="106" t="s">
        <v>615</v>
      </c>
    </row>
    <row r="40" spans="2:2" ht="25.5">
      <c r="B40" s="107" t="s">
        <v>614</v>
      </c>
    </row>
  </sheetData>
  <phoneticPr fontId="2"/>
  <printOptions horizontalCentered="1" verticalCentered="1"/>
  <pageMargins left="0.27559055118110237" right="0.78740157480314965" top="0.19685039370078741" bottom="0.19685039370078741" header="0.19685039370078741" footer="0.19685039370078741"/>
  <pageSetup paperSize="9"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7"/>
  <sheetViews>
    <sheetView view="pageBreakPreview" zoomScaleNormal="75" zoomScaleSheetLayoutView="100" workbookViewId="0">
      <selection activeCell="G12" sqref="G12"/>
    </sheetView>
  </sheetViews>
  <sheetFormatPr defaultRowHeight="17.100000000000001" customHeight="1"/>
  <cols>
    <col min="1" max="2" width="6.125" style="97" customWidth="1"/>
    <col min="3" max="3" width="15.625" style="97" customWidth="1"/>
    <col min="4" max="4" width="18.5" style="97" customWidth="1"/>
    <col min="5" max="5" width="8" style="97" customWidth="1"/>
    <col min="6" max="6" width="5.5" style="97" customWidth="1"/>
    <col min="7" max="7" width="54.25" style="97" customWidth="1"/>
    <col min="8" max="16384" width="9" style="97"/>
  </cols>
  <sheetData>
    <row r="1" spans="1:14" ht="25.5" customHeight="1">
      <c r="A1" s="346"/>
      <c r="B1" s="346"/>
      <c r="C1" s="346"/>
      <c r="D1" s="346"/>
    </row>
    <row r="2" spans="1:14" ht="21" customHeight="1">
      <c r="A2" s="347"/>
      <c r="B2" s="347"/>
      <c r="C2" s="347"/>
      <c r="D2" s="347"/>
      <c r="G2" s="98"/>
    </row>
    <row r="3" spans="1:14" ht="10.5" customHeight="1">
      <c r="A3" s="99"/>
      <c r="B3" s="100"/>
      <c r="C3" s="100"/>
      <c r="D3" s="100"/>
    </row>
    <row r="4" spans="1:14" ht="17.100000000000001" customHeight="1">
      <c r="A4" s="382"/>
      <c r="B4" s="382"/>
      <c r="C4" s="382"/>
      <c r="D4" s="382"/>
      <c r="G4" s="42"/>
    </row>
    <row r="5" spans="1:14" ht="17.100000000000001" customHeight="1">
      <c r="A5" s="379"/>
      <c r="B5" s="379"/>
      <c r="C5" s="379"/>
      <c r="D5" s="379"/>
      <c r="G5" s="42"/>
    </row>
    <row r="6" spans="1:14" ht="17.100000000000001" customHeight="1">
      <c r="A6" s="379"/>
      <c r="B6" s="379"/>
      <c r="C6" s="379"/>
      <c r="D6" s="379"/>
      <c r="G6" s="42" t="s">
        <v>337</v>
      </c>
    </row>
    <row r="7" spans="1:14" ht="17.100000000000001" customHeight="1">
      <c r="A7" s="379"/>
      <c r="B7" s="379"/>
      <c r="C7" s="379"/>
      <c r="D7" s="379"/>
      <c r="G7" s="42" t="s">
        <v>338</v>
      </c>
    </row>
    <row r="8" spans="1:14" ht="17.100000000000001" customHeight="1">
      <c r="A8" s="379"/>
      <c r="B8" s="379"/>
      <c r="C8" s="379"/>
      <c r="D8" s="379"/>
      <c r="G8" s="42"/>
    </row>
    <row r="9" spans="1:14" ht="17.100000000000001" customHeight="1">
      <c r="A9" s="379"/>
      <c r="B9" s="379"/>
      <c r="C9" s="379"/>
      <c r="D9" s="379"/>
      <c r="G9" s="42" t="s">
        <v>339</v>
      </c>
    </row>
    <row r="10" spans="1:14" ht="17.100000000000001" customHeight="1">
      <c r="A10" s="379"/>
      <c r="B10" s="379"/>
      <c r="C10" s="379"/>
      <c r="D10" s="379"/>
      <c r="G10" s="42" t="s">
        <v>340</v>
      </c>
    </row>
    <row r="11" spans="1:14" ht="17.100000000000001" customHeight="1">
      <c r="A11" s="379"/>
      <c r="B11" s="379"/>
      <c r="C11" s="379"/>
      <c r="D11" s="379"/>
      <c r="G11" s="42"/>
      <c r="H11" s="100"/>
      <c r="I11" s="100"/>
      <c r="J11" s="100"/>
      <c r="K11" s="100"/>
      <c r="L11" s="100"/>
    </row>
    <row r="12" spans="1:14" ht="17.100000000000001" customHeight="1">
      <c r="A12" s="379"/>
      <c r="B12" s="379"/>
      <c r="C12" s="379"/>
      <c r="D12" s="379"/>
      <c r="G12" s="42" t="s">
        <v>583</v>
      </c>
      <c r="H12" s="45"/>
      <c r="I12" s="45"/>
      <c r="J12" s="45"/>
      <c r="K12" s="45"/>
      <c r="L12" s="45"/>
    </row>
    <row r="13" spans="1:14" ht="17.100000000000001" customHeight="1">
      <c r="A13" s="100"/>
      <c r="B13" s="100"/>
      <c r="C13" s="100"/>
      <c r="D13" s="100"/>
      <c r="E13" s="100"/>
      <c r="F13" s="100"/>
      <c r="G13" s="42" t="s">
        <v>341</v>
      </c>
      <c r="M13" s="100"/>
      <c r="N13" s="100"/>
    </row>
    <row r="14" spans="1:14" s="45" customFormat="1" ht="17.100000000000001" customHeight="1">
      <c r="A14" s="99"/>
      <c r="B14" s="101"/>
      <c r="C14" s="101"/>
      <c r="D14" s="101"/>
      <c r="G14" s="42" t="s">
        <v>342</v>
      </c>
      <c r="H14" s="97"/>
      <c r="I14" s="97"/>
      <c r="J14" s="97"/>
      <c r="K14" s="97"/>
      <c r="L14" s="97"/>
    </row>
    <row r="15" spans="1:14" ht="17.100000000000001" customHeight="1">
      <c r="A15" s="102"/>
      <c r="B15" s="100"/>
      <c r="C15" s="100"/>
      <c r="D15" s="100"/>
      <c r="G15" s="105"/>
    </row>
    <row r="16" spans="1:14" ht="17.100000000000001" customHeight="1">
      <c r="A16" s="102"/>
      <c r="B16" s="100"/>
      <c r="C16" s="100"/>
      <c r="D16" s="100"/>
      <c r="G16" s="45"/>
    </row>
    <row r="17" spans="1:12" ht="17.100000000000001" customHeight="1">
      <c r="A17" s="102"/>
      <c r="B17" s="100"/>
      <c r="C17" s="100"/>
      <c r="D17" s="100"/>
      <c r="G17" s="97" t="s">
        <v>334</v>
      </c>
    </row>
    <row r="18" spans="1:12" ht="17.100000000000001" customHeight="1">
      <c r="A18" s="102"/>
      <c r="B18" s="100"/>
      <c r="C18" s="100"/>
      <c r="D18" s="100"/>
      <c r="G18" s="97" t="s">
        <v>335</v>
      </c>
    </row>
    <row r="19" spans="1:12" ht="17.100000000000001" customHeight="1">
      <c r="A19" s="102"/>
      <c r="B19" s="100"/>
      <c r="C19" s="100"/>
      <c r="D19" s="100"/>
      <c r="G19" s="97" t="s">
        <v>336</v>
      </c>
    </row>
    <row r="20" spans="1:12" ht="17.100000000000001" customHeight="1">
      <c r="A20" s="102"/>
      <c r="B20" s="100"/>
      <c r="C20" s="100"/>
      <c r="D20" s="100"/>
    </row>
    <row r="21" spans="1:12" ht="17.100000000000001" customHeight="1">
      <c r="A21" s="102"/>
      <c r="B21" s="100"/>
      <c r="C21" s="100"/>
      <c r="D21" s="100"/>
    </row>
    <row r="22" spans="1:12" ht="17.100000000000001" customHeight="1">
      <c r="A22" s="102"/>
      <c r="B22" s="100"/>
      <c r="C22" s="100"/>
      <c r="D22" s="100"/>
    </row>
    <row r="23" spans="1:12" ht="17.100000000000001" customHeight="1">
      <c r="A23" s="102"/>
      <c r="B23" s="100"/>
      <c r="C23" s="100"/>
      <c r="D23" s="100"/>
      <c r="G23" s="97" t="s">
        <v>582</v>
      </c>
    </row>
    <row r="24" spans="1:12" ht="17.100000000000001" customHeight="1">
      <c r="A24" s="102"/>
      <c r="B24" s="100"/>
      <c r="C24" s="100"/>
      <c r="D24" s="100"/>
      <c r="G24" s="97" t="s">
        <v>343</v>
      </c>
    </row>
    <row r="25" spans="1:12" ht="17.100000000000001" customHeight="1">
      <c r="A25" s="102"/>
      <c r="B25" s="100"/>
      <c r="C25" s="100"/>
      <c r="D25" s="100"/>
    </row>
    <row r="26" spans="1:12" ht="17.100000000000001" customHeight="1">
      <c r="A26" s="102"/>
      <c r="B26" s="100"/>
      <c r="C26" s="100"/>
      <c r="D26" s="100"/>
    </row>
    <row r="27" spans="1:12" ht="13.5">
      <c r="A27" s="102"/>
      <c r="B27" s="100"/>
      <c r="C27" s="100"/>
      <c r="D27" s="100"/>
    </row>
    <row r="28" spans="1:12" ht="17.100000000000001" customHeight="1">
      <c r="A28" s="380"/>
      <c r="B28" s="380"/>
      <c r="C28" s="101"/>
      <c r="D28" s="100"/>
      <c r="G28" s="338" t="s">
        <v>485</v>
      </c>
      <c r="H28" s="45"/>
      <c r="I28" s="45"/>
      <c r="J28" s="45"/>
      <c r="K28" s="45"/>
      <c r="L28" s="45"/>
    </row>
    <row r="29" spans="1:12" ht="10.5" customHeight="1"/>
    <row r="30" spans="1:12" s="45" customFormat="1" ht="13.5">
      <c r="A30" s="381"/>
      <c r="B30" s="381"/>
      <c r="C30" s="381"/>
      <c r="D30" s="381"/>
      <c r="E30" s="381"/>
      <c r="G30" s="97"/>
      <c r="H30" s="97"/>
      <c r="I30" s="97"/>
      <c r="J30" s="97"/>
      <c r="K30" s="97"/>
      <c r="L30" s="97"/>
    </row>
    <row r="31" spans="1:12" ht="23.1" customHeight="1"/>
    <row r="32" spans="1:12" ht="23.1" customHeight="1">
      <c r="G32" s="45"/>
    </row>
    <row r="33" spans="1:12" ht="23.1" customHeight="1"/>
    <row r="34" spans="1:12" ht="23.1" customHeight="1"/>
    <row r="35" spans="1:12" ht="23.1" customHeight="1"/>
    <row r="36" spans="1:12" ht="23.1" customHeight="1"/>
    <row r="37" spans="1:12" ht="23.1" customHeight="1"/>
    <row r="38" spans="1:12" ht="23.1" customHeight="1"/>
    <row r="39" spans="1:12" ht="23.1" customHeight="1"/>
    <row r="40" spans="1:12" ht="23.1" customHeight="1"/>
    <row r="41" spans="1:12" ht="23.1" customHeight="1"/>
    <row r="42" spans="1:12" ht="23.1" customHeight="1"/>
    <row r="43" spans="1:12" ht="23.1" customHeight="1">
      <c r="H43" s="45"/>
      <c r="I43" s="45"/>
      <c r="J43" s="45"/>
      <c r="K43" s="45"/>
      <c r="L43" s="45"/>
    </row>
    <row r="44" spans="1:12" ht="23.1" customHeight="1"/>
    <row r="45" spans="1:12" s="45" customFormat="1" ht="23.1" customHeight="1">
      <c r="A45" s="97"/>
      <c r="B45" s="97"/>
      <c r="C45" s="97"/>
      <c r="D45" s="97"/>
      <c r="G45" s="97"/>
      <c r="H45" s="97"/>
      <c r="I45" s="97"/>
      <c r="J45" s="97"/>
      <c r="K45" s="97"/>
      <c r="L45" s="97"/>
    </row>
    <row r="46" spans="1:12" ht="23.1" customHeight="1"/>
    <row r="47" spans="1:12" ht="23.1" customHeight="1">
      <c r="G47" s="45"/>
    </row>
    <row r="48" spans="1:12"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1">
    <mergeCell ref="A11:D11"/>
    <mergeCell ref="A12:D12"/>
    <mergeCell ref="A28:B28"/>
    <mergeCell ref="A30:E30"/>
    <mergeCell ref="A4:D4"/>
    <mergeCell ref="A5:D5"/>
    <mergeCell ref="A10:D10"/>
    <mergeCell ref="A6:D6"/>
    <mergeCell ref="A7:D7"/>
    <mergeCell ref="A8:D8"/>
    <mergeCell ref="A9:D9"/>
  </mergeCells>
  <phoneticPr fontId="2"/>
  <printOptions horizontalCentered="1" verticalCentered="1"/>
  <pageMargins left="0.78740157480314965" right="0.27559055118110237" top="0.19685039370078741" bottom="0.19685039370078741" header="0.19685039370078741" footer="0.19685039370078741"/>
  <pageSetup paperSize="9" scale="120" orientation="landscape" r:id="rId1"/>
  <headerFooter scaleWithDoc="0" alignWithMargins="0">
    <oddFooter>&amp;C&amp;"HG丸ｺﾞｼｯｸM-PRO,標準"P1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6"/>
  <sheetViews>
    <sheetView view="pageBreakPreview" zoomScaleNormal="75" zoomScaleSheetLayoutView="100" workbookViewId="0">
      <selection activeCell="P11" sqref="P11"/>
    </sheetView>
  </sheetViews>
  <sheetFormatPr defaultRowHeight="17.100000000000001" customHeight="1"/>
  <cols>
    <col min="1" max="2" width="4.125" style="1" customWidth="1"/>
    <col min="3" max="3" width="4.375" style="1" customWidth="1"/>
    <col min="4" max="4" width="4.5" style="1" customWidth="1"/>
    <col min="5" max="5" width="26.125" style="1" customWidth="1"/>
    <col min="6" max="6" width="13.375" style="1" customWidth="1"/>
    <col min="7" max="7" width="10.5" style="1" customWidth="1"/>
    <col min="8" max="9" width="4.125" style="1" customWidth="1"/>
    <col min="10" max="11" width="6.125" style="1" customWidth="1"/>
    <col min="12" max="12" width="19.625" style="1" customWidth="1"/>
    <col min="13" max="13" width="13.375" style="1" customWidth="1"/>
    <col min="14" max="14" width="4.625" style="1" customWidth="1"/>
    <col min="15" max="15" width="15.625" style="1" customWidth="1"/>
    <col min="16" max="16384" width="9" style="1"/>
  </cols>
  <sheetData>
    <row r="1" spans="1:13" s="21" customFormat="1" ht="31.5" customHeight="1">
      <c r="A1" s="404" t="s">
        <v>236</v>
      </c>
      <c r="B1" s="404"/>
      <c r="C1" s="404"/>
      <c r="D1" s="404"/>
      <c r="E1" s="404"/>
      <c r="F1" s="404"/>
      <c r="H1" s="404" t="s">
        <v>245</v>
      </c>
      <c r="I1" s="404"/>
      <c r="J1" s="404"/>
      <c r="K1" s="404"/>
      <c r="L1" s="404"/>
      <c r="M1" s="404"/>
    </row>
    <row r="2" spans="1:13" s="3" customFormat="1" ht="10.5" customHeight="1">
      <c r="A2" s="2"/>
      <c r="H2" s="82"/>
      <c r="I2" s="80"/>
      <c r="J2" s="80"/>
      <c r="K2" s="80"/>
      <c r="L2" s="80"/>
      <c r="M2" s="80"/>
    </row>
    <row r="3" spans="1:13" s="25" customFormat="1" ht="17.100000000000001" customHeight="1">
      <c r="A3" s="405" t="s">
        <v>344</v>
      </c>
      <c r="B3" s="405"/>
      <c r="C3" s="405"/>
      <c r="D3" s="405"/>
      <c r="E3" s="405"/>
      <c r="F3" s="405"/>
      <c r="H3" s="405" t="s">
        <v>375</v>
      </c>
      <c r="I3" s="405"/>
      <c r="J3" s="405"/>
      <c r="K3" s="405"/>
      <c r="L3" s="405"/>
      <c r="M3" s="405"/>
    </row>
    <row r="4" spans="1:13" s="83" customFormat="1" ht="17.100000000000001" customHeight="1">
      <c r="A4" s="26" t="s">
        <v>246</v>
      </c>
      <c r="B4" s="385" t="s">
        <v>345</v>
      </c>
      <c r="C4" s="385"/>
      <c r="D4" s="385"/>
      <c r="E4" s="385"/>
      <c r="F4" s="385"/>
      <c r="H4" s="26" t="s">
        <v>246</v>
      </c>
      <c r="I4" s="408" t="s">
        <v>487</v>
      </c>
      <c r="J4" s="408"/>
      <c r="K4" s="408"/>
      <c r="L4" s="408"/>
      <c r="M4" s="408"/>
    </row>
    <row r="5" spans="1:13" s="83" customFormat="1" ht="17.100000000000001" customHeight="1">
      <c r="A5" s="26"/>
      <c r="D5" s="27"/>
      <c r="E5" s="27"/>
      <c r="F5" s="27"/>
      <c r="H5" s="26" t="s">
        <v>248</v>
      </c>
      <c r="I5" s="408" t="s">
        <v>346</v>
      </c>
      <c r="J5" s="408"/>
      <c r="K5" s="408"/>
      <c r="L5" s="408"/>
      <c r="M5" s="408"/>
    </row>
    <row r="6" spans="1:13" s="83" customFormat="1" ht="17.100000000000001" customHeight="1">
      <c r="A6" s="26"/>
      <c r="B6" s="81" t="s">
        <v>247</v>
      </c>
      <c r="C6" s="385" t="s">
        <v>370</v>
      </c>
      <c r="D6" s="385"/>
      <c r="E6" s="385"/>
      <c r="F6" s="385"/>
      <c r="H6" s="26" t="s">
        <v>248</v>
      </c>
      <c r="I6" s="408" t="s">
        <v>421</v>
      </c>
      <c r="J6" s="408"/>
      <c r="K6" s="408"/>
      <c r="L6" s="408"/>
      <c r="M6" s="408"/>
    </row>
    <row r="7" spans="1:13" s="83" customFormat="1" ht="17.100000000000001" customHeight="1">
      <c r="A7" s="26"/>
      <c r="B7" s="81" t="s">
        <v>249</v>
      </c>
      <c r="C7" s="385" t="s">
        <v>371</v>
      </c>
      <c r="D7" s="385"/>
      <c r="E7" s="385"/>
      <c r="F7" s="385"/>
    </row>
    <row r="8" spans="1:13" s="76" customFormat="1" ht="17.100000000000001" customHeight="1">
      <c r="A8" s="22"/>
      <c r="B8" s="81" t="s">
        <v>250</v>
      </c>
      <c r="C8" s="385" t="s">
        <v>372</v>
      </c>
      <c r="D8" s="385"/>
      <c r="E8" s="385"/>
      <c r="F8" s="385"/>
      <c r="H8" s="26" t="s">
        <v>347</v>
      </c>
      <c r="I8" s="385" t="s">
        <v>584</v>
      </c>
      <c r="J8" s="385"/>
      <c r="K8" s="385"/>
      <c r="L8" s="385"/>
      <c r="M8" s="385"/>
    </row>
    <row r="9" spans="1:13" s="76" customFormat="1" ht="15.75" customHeight="1">
      <c r="A9" s="26"/>
      <c r="D9" s="27"/>
      <c r="E9" s="27"/>
      <c r="F9" s="84"/>
      <c r="H9" s="193"/>
      <c r="I9" s="409" t="s">
        <v>639</v>
      </c>
      <c r="J9" s="409"/>
      <c r="K9" s="409"/>
      <c r="L9" s="409"/>
      <c r="M9" s="409"/>
    </row>
    <row r="10" spans="1:13" s="76" customFormat="1" ht="14.25" customHeight="1">
      <c r="A10" s="406" t="s">
        <v>610</v>
      </c>
      <c r="B10" s="406"/>
      <c r="C10" s="406"/>
      <c r="D10" s="406"/>
      <c r="E10" s="406"/>
      <c r="F10" s="406"/>
      <c r="H10" s="384" t="s">
        <v>631</v>
      </c>
      <c r="I10" s="384"/>
      <c r="J10" s="384"/>
      <c r="K10" s="384"/>
      <c r="L10" s="384"/>
      <c r="M10" s="384"/>
    </row>
    <row r="11" spans="1:13" s="76" customFormat="1" ht="17.100000000000001" customHeight="1">
      <c r="A11" s="406"/>
      <c r="B11" s="406"/>
      <c r="C11" s="406"/>
      <c r="D11" s="406"/>
      <c r="E11" s="406"/>
      <c r="F11" s="406"/>
      <c r="H11" s="410" t="s">
        <v>420</v>
      </c>
      <c r="I11" s="410"/>
      <c r="J11" s="410"/>
      <c r="K11" s="410"/>
      <c r="L11" s="410"/>
      <c r="M11" s="410"/>
    </row>
    <row r="12" spans="1:13" s="76" customFormat="1" ht="27.75" customHeight="1">
      <c r="A12" s="406"/>
      <c r="B12" s="406"/>
      <c r="C12" s="406"/>
      <c r="D12" s="406"/>
      <c r="E12" s="406"/>
      <c r="F12" s="406"/>
      <c r="H12" s="385" t="s">
        <v>632</v>
      </c>
      <c r="I12" s="385"/>
      <c r="J12" s="385"/>
      <c r="K12" s="385"/>
      <c r="L12" s="385"/>
      <c r="M12" s="385"/>
    </row>
    <row r="13" spans="1:13" s="76" customFormat="1" ht="15" customHeight="1" thickBot="1">
      <c r="A13" s="407"/>
      <c r="B13" s="407"/>
      <c r="C13" s="407"/>
      <c r="D13" s="407"/>
      <c r="E13" s="407"/>
      <c r="F13" s="407"/>
      <c r="H13" s="27"/>
    </row>
    <row r="14" spans="1:13" s="12" customFormat="1" ht="18" customHeight="1" thickTop="1">
      <c r="A14" s="393" t="s">
        <v>88</v>
      </c>
      <c r="B14" s="394"/>
      <c r="C14" s="395" t="s">
        <v>237</v>
      </c>
      <c r="D14" s="396"/>
      <c r="E14" s="6" t="s">
        <v>4</v>
      </c>
      <c r="F14" s="7" t="s">
        <v>0</v>
      </c>
      <c r="H14" s="393" t="s">
        <v>88</v>
      </c>
      <c r="I14" s="394"/>
      <c r="J14" s="395" t="s">
        <v>237</v>
      </c>
      <c r="K14" s="396"/>
      <c r="L14" s="6" t="s">
        <v>4</v>
      </c>
      <c r="M14" s="7" t="s">
        <v>0</v>
      </c>
    </row>
    <row r="15" spans="1:13" s="12" customFormat="1" ht="18" customHeight="1">
      <c r="A15" s="401" t="s">
        <v>238</v>
      </c>
      <c r="B15" s="398" t="s">
        <v>239</v>
      </c>
      <c r="C15" s="11"/>
      <c r="D15" s="85"/>
      <c r="E15" s="35" t="s">
        <v>466</v>
      </c>
      <c r="F15" s="300"/>
      <c r="H15" s="401" t="s">
        <v>240</v>
      </c>
      <c r="I15" s="398" t="s">
        <v>239</v>
      </c>
      <c r="J15" s="11"/>
      <c r="K15" s="85"/>
      <c r="L15" s="11" t="s">
        <v>624</v>
      </c>
      <c r="M15" s="300"/>
    </row>
    <row r="16" spans="1:13" s="12" customFormat="1" ht="18" customHeight="1">
      <c r="A16" s="402"/>
      <c r="B16" s="390"/>
      <c r="C16" s="15"/>
      <c r="D16" s="86"/>
      <c r="E16" s="15"/>
      <c r="F16" s="301"/>
      <c r="H16" s="402"/>
      <c r="I16" s="390"/>
      <c r="J16" s="15"/>
      <c r="K16" s="86"/>
      <c r="L16" s="15"/>
      <c r="M16" s="301"/>
    </row>
    <row r="17" spans="1:13" s="12" customFormat="1" ht="18" customHeight="1">
      <c r="A17" s="402"/>
      <c r="B17" s="391"/>
      <c r="C17" s="15"/>
      <c r="D17" s="86"/>
      <c r="E17" s="15"/>
      <c r="F17" s="301"/>
      <c r="H17" s="402"/>
      <c r="I17" s="391"/>
      <c r="J17" s="15"/>
      <c r="K17" s="86"/>
      <c r="L17" s="15"/>
      <c r="M17" s="301"/>
    </row>
    <row r="18" spans="1:13" s="12" customFormat="1" ht="18" customHeight="1">
      <c r="A18" s="402"/>
      <c r="B18" s="386" t="s">
        <v>241</v>
      </c>
      <c r="C18" s="15"/>
      <c r="D18" s="86"/>
      <c r="E18" s="148"/>
      <c r="F18" s="301"/>
      <c r="H18" s="402"/>
      <c r="I18" s="386" t="s">
        <v>241</v>
      </c>
      <c r="J18" s="15"/>
      <c r="K18" s="86"/>
      <c r="L18" s="15"/>
      <c r="M18" s="301"/>
    </row>
    <row r="19" spans="1:13" s="12" customFormat="1" ht="18" customHeight="1">
      <c r="A19" s="402"/>
      <c r="B19" s="387"/>
      <c r="C19" s="15"/>
      <c r="D19" s="86"/>
      <c r="E19" s="15"/>
      <c r="F19" s="301"/>
      <c r="H19" s="402"/>
      <c r="I19" s="387"/>
      <c r="J19" s="15"/>
      <c r="K19" s="86"/>
      <c r="L19" s="15"/>
      <c r="M19" s="301"/>
    </row>
    <row r="20" spans="1:13" s="12" customFormat="1" ht="18" customHeight="1">
      <c r="A20" s="402"/>
      <c r="B20" s="392"/>
      <c r="C20" s="15"/>
      <c r="D20" s="86"/>
      <c r="E20" s="15"/>
      <c r="F20" s="301"/>
      <c r="H20" s="402"/>
      <c r="I20" s="392"/>
      <c r="J20" s="15"/>
      <c r="K20" s="86"/>
      <c r="L20" s="15"/>
      <c r="M20" s="301"/>
    </row>
    <row r="21" spans="1:13" s="12" customFormat="1" ht="18" customHeight="1">
      <c r="A21" s="402"/>
      <c r="B21" s="389" t="s">
        <v>242</v>
      </c>
      <c r="C21" s="15"/>
      <c r="D21" s="86"/>
      <c r="E21" s="15"/>
      <c r="F21" s="301"/>
      <c r="H21" s="402"/>
      <c r="I21" s="389" t="s">
        <v>242</v>
      </c>
      <c r="J21" s="15"/>
      <c r="K21" s="86"/>
      <c r="L21" s="15" t="s">
        <v>625</v>
      </c>
      <c r="M21" s="301"/>
    </row>
    <row r="22" spans="1:13" s="12" customFormat="1" ht="18" customHeight="1">
      <c r="A22" s="402"/>
      <c r="B22" s="390"/>
      <c r="C22" s="15"/>
      <c r="D22" s="86"/>
      <c r="E22" s="15"/>
      <c r="F22" s="301"/>
      <c r="H22" s="402"/>
      <c r="I22" s="390"/>
      <c r="J22" s="15"/>
      <c r="K22" s="86"/>
      <c r="L22" s="15"/>
      <c r="M22" s="301"/>
    </row>
    <row r="23" spans="1:13" s="12" customFormat="1" ht="18" customHeight="1">
      <c r="A23" s="402"/>
      <c r="B23" s="391"/>
      <c r="C23" s="15"/>
      <c r="D23" s="86"/>
      <c r="E23" s="15"/>
      <c r="F23" s="301"/>
      <c r="H23" s="402"/>
      <c r="I23" s="390"/>
      <c r="J23" s="15"/>
      <c r="K23" s="86"/>
      <c r="L23" s="15"/>
      <c r="M23" s="301"/>
    </row>
    <row r="24" spans="1:13" s="12" customFormat="1" ht="18" customHeight="1">
      <c r="A24" s="402"/>
      <c r="B24" s="387" t="s">
        <v>243</v>
      </c>
      <c r="C24" s="15"/>
      <c r="D24" s="86"/>
      <c r="E24" s="15"/>
      <c r="F24" s="301"/>
      <c r="H24" s="402"/>
      <c r="I24" s="386" t="s">
        <v>243</v>
      </c>
      <c r="J24" s="15"/>
      <c r="K24" s="86"/>
      <c r="L24" s="15"/>
      <c r="M24" s="301"/>
    </row>
    <row r="25" spans="1:13" s="12" customFormat="1" ht="18" customHeight="1">
      <c r="A25" s="402"/>
      <c r="B25" s="387"/>
      <c r="C25" s="87"/>
      <c r="D25" s="88"/>
      <c r="E25" s="87"/>
      <c r="F25" s="302"/>
      <c r="H25" s="402"/>
      <c r="I25" s="387"/>
      <c r="J25" s="87"/>
      <c r="K25" s="88"/>
      <c r="L25" s="87"/>
      <c r="M25" s="302"/>
    </row>
    <row r="26" spans="1:13" s="12" customFormat="1" ht="18" customHeight="1">
      <c r="A26" s="402"/>
      <c r="B26" s="387"/>
      <c r="C26" s="87"/>
      <c r="D26" s="88"/>
      <c r="E26" s="87"/>
      <c r="F26" s="302"/>
      <c r="H26" s="402"/>
      <c r="I26" s="387"/>
      <c r="J26" s="87"/>
      <c r="K26" s="88"/>
      <c r="L26" s="87"/>
      <c r="M26" s="302"/>
    </row>
    <row r="27" spans="1:13" s="12" customFormat="1" ht="18" customHeight="1" thickBot="1">
      <c r="A27" s="403"/>
      <c r="B27" s="388"/>
      <c r="C27" s="18"/>
      <c r="D27" s="89"/>
      <c r="E27" s="18"/>
      <c r="F27" s="302"/>
      <c r="H27" s="403"/>
      <c r="I27" s="388"/>
      <c r="J27" s="18"/>
      <c r="K27" s="89"/>
      <c r="L27" s="15"/>
      <c r="M27" s="302"/>
    </row>
    <row r="28" spans="1:13" s="12" customFormat="1" ht="18" customHeight="1" thickTop="1" thickBot="1">
      <c r="A28" s="399" t="s">
        <v>2</v>
      </c>
      <c r="B28" s="400"/>
      <c r="C28" s="199"/>
      <c r="D28" s="199"/>
      <c r="E28" s="200" t="s">
        <v>251</v>
      </c>
      <c r="F28" s="303" t="str">
        <f>IF(SUM(F15:F27)=0,"",SUM(F15:F27))</f>
        <v/>
      </c>
      <c r="H28" s="399" t="s">
        <v>2</v>
      </c>
      <c r="I28" s="400"/>
      <c r="J28" s="199"/>
      <c r="K28" s="199"/>
      <c r="L28" s="200" t="s">
        <v>252</v>
      </c>
      <c r="M28" s="303" t="str">
        <f>IF(SUM(M15:M27)=0,"",SUM(M15:M27))</f>
        <v/>
      </c>
    </row>
    <row r="29" spans="1:13" s="8" customFormat="1" ht="4.5" customHeight="1" thickTop="1">
      <c r="A29" s="12"/>
      <c r="B29" s="12"/>
      <c r="C29" s="12"/>
      <c r="D29" s="12"/>
      <c r="E29" s="12"/>
      <c r="F29" s="12"/>
      <c r="H29" s="12"/>
      <c r="I29" s="12"/>
      <c r="J29" s="12"/>
      <c r="K29" s="12"/>
      <c r="L29" s="12"/>
      <c r="M29" s="12"/>
    </row>
    <row r="30" spans="1:13" s="12" customFormat="1" ht="17.25" customHeight="1">
      <c r="A30" s="397" t="s">
        <v>244</v>
      </c>
      <c r="B30" s="397"/>
      <c r="C30" s="397"/>
      <c r="D30" s="397"/>
      <c r="E30" s="397"/>
      <c r="F30" s="397"/>
      <c r="H30" s="397" t="s">
        <v>253</v>
      </c>
      <c r="I30" s="397"/>
      <c r="J30" s="397"/>
      <c r="K30" s="397"/>
      <c r="L30" s="397"/>
      <c r="M30" s="397"/>
    </row>
    <row r="31" spans="1:13" s="12" customFormat="1" ht="23.1" customHeight="1"/>
    <row r="32" spans="1:13" s="12" customFormat="1" ht="23.1" customHeight="1">
      <c r="H32" s="26"/>
      <c r="I32" s="383"/>
      <c r="J32" s="383"/>
      <c r="K32" s="383"/>
      <c r="L32" s="383"/>
      <c r="M32" s="383"/>
    </row>
    <row r="33" spans="1:13" s="12" customFormat="1" ht="23.1" customHeight="1">
      <c r="H33" s="26"/>
      <c r="I33" s="383"/>
      <c r="J33" s="383"/>
      <c r="K33" s="383"/>
      <c r="L33" s="383"/>
      <c r="M33" s="383"/>
    </row>
    <row r="34" spans="1:13" s="12" customFormat="1" ht="23.1" customHeight="1">
      <c r="H34" s="27"/>
      <c r="I34" s="27"/>
      <c r="J34" s="3"/>
      <c r="K34" s="3"/>
      <c r="L34" s="3"/>
      <c r="M34" s="3"/>
    </row>
    <row r="35" spans="1:13" s="12" customFormat="1" ht="23.1" customHeight="1"/>
    <row r="36" spans="1:13" s="12" customFormat="1" ht="23.1" customHeight="1"/>
    <row r="37" spans="1:13" s="12" customFormat="1" ht="23.1" customHeight="1"/>
    <row r="38" spans="1:13" s="12" customFormat="1" ht="23.1" customHeight="1"/>
    <row r="39" spans="1:13" s="12" customFormat="1" ht="23.1" customHeight="1"/>
    <row r="40" spans="1:13" s="12" customFormat="1" ht="23.1" customHeight="1"/>
    <row r="41" spans="1:13" s="12" customFormat="1" ht="23.1" customHeight="1"/>
    <row r="42" spans="1:13" s="12" customFormat="1" ht="23.1" customHeight="1"/>
    <row r="43" spans="1:13" s="12" customFormat="1" ht="23.1" customHeight="1"/>
    <row r="44" spans="1:13" s="8" customFormat="1" ht="23.1" customHeight="1">
      <c r="A44" s="12"/>
      <c r="B44" s="12"/>
      <c r="C44" s="12"/>
      <c r="D44" s="12"/>
      <c r="E44" s="12"/>
      <c r="F44" s="12"/>
      <c r="H44" s="12"/>
      <c r="I44" s="12"/>
      <c r="J44" s="12"/>
      <c r="K44" s="12"/>
      <c r="L44" s="12"/>
      <c r="M44" s="12"/>
    </row>
    <row r="45" spans="1:13" s="12" customFormat="1" ht="23.1" customHeight="1"/>
    <row r="46" spans="1:13" s="12" customFormat="1" ht="23.1" customHeight="1"/>
    <row r="47" spans="1:13" s="12" customFormat="1" ht="23.1" customHeight="1"/>
    <row r="48" spans="1:13" s="12" customFormat="1" ht="23.1" customHeight="1"/>
    <row r="49" spans="1:13" s="12" customFormat="1" ht="23.1" customHeight="1"/>
    <row r="50" spans="1:13" s="12" customFormat="1" ht="23.1" customHeight="1"/>
    <row r="51" spans="1:13" ht="23.1" customHeight="1">
      <c r="A51" s="12"/>
      <c r="B51" s="12"/>
      <c r="C51" s="12"/>
      <c r="D51" s="12"/>
      <c r="E51" s="12"/>
      <c r="F51" s="12"/>
      <c r="H51" s="12"/>
      <c r="I51" s="12"/>
      <c r="J51" s="12"/>
      <c r="K51" s="12"/>
      <c r="L51" s="12"/>
      <c r="M51" s="12"/>
    </row>
    <row r="52" spans="1:13" ht="23.1" customHeight="1"/>
    <row r="53" spans="1:13" ht="23.1" customHeight="1"/>
    <row r="54" spans="1:13" ht="23.1" customHeight="1"/>
    <row r="55" spans="1:13" ht="23.1" customHeight="1"/>
    <row r="56" spans="1:13" ht="23.1" customHeight="1"/>
    <row r="57" spans="1:13" ht="23.1" customHeight="1"/>
    <row r="58" spans="1:13" ht="20.100000000000001" customHeight="1"/>
    <row r="59" spans="1:13" ht="20.100000000000001" customHeight="1"/>
    <row r="60" spans="1:13" ht="20.100000000000001" customHeight="1"/>
    <row r="61" spans="1:13" ht="20.100000000000001" customHeight="1"/>
    <row r="62" spans="1:13" ht="20.100000000000001" customHeight="1"/>
    <row r="63" spans="1:13" ht="20.100000000000001" customHeight="1"/>
    <row r="64" spans="1:13"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mergeCells count="37">
    <mergeCell ref="H1:M1"/>
    <mergeCell ref="H3:M3"/>
    <mergeCell ref="A10:F13"/>
    <mergeCell ref="I4:M4"/>
    <mergeCell ref="I5:M5"/>
    <mergeCell ref="C8:F8"/>
    <mergeCell ref="C7:F7"/>
    <mergeCell ref="I6:M6"/>
    <mergeCell ref="I8:M8"/>
    <mergeCell ref="I9:M9"/>
    <mergeCell ref="H11:M11"/>
    <mergeCell ref="C6:F6"/>
    <mergeCell ref="A1:F1"/>
    <mergeCell ref="A3:F3"/>
    <mergeCell ref="B4:F4"/>
    <mergeCell ref="I21:I23"/>
    <mergeCell ref="H28:I28"/>
    <mergeCell ref="H15:H27"/>
    <mergeCell ref="I15:I17"/>
    <mergeCell ref="A28:B28"/>
    <mergeCell ref="A15:A27"/>
    <mergeCell ref="I33:M33"/>
    <mergeCell ref="H10:M10"/>
    <mergeCell ref="H12:M12"/>
    <mergeCell ref="I24:I27"/>
    <mergeCell ref="B21:B23"/>
    <mergeCell ref="B24:B27"/>
    <mergeCell ref="B18:B20"/>
    <mergeCell ref="I32:M32"/>
    <mergeCell ref="A14:B14"/>
    <mergeCell ref="H14:I14"/>
    <mergeCell ref="J14:K14"/>
    <mergeCell ref="C14:D14"/>
    <mergeCell ref="A30:F30"/>
    <mergeCell ref="B15:B17"/>
    <mergeCell ref="I18:I20"/>
    <mergeCell ref="H30:M30"/>
  </mergeCells>
  <phoneticPr fontId="2"/>
  <printOptions horizontalCentered="1" verticalCentered="1"/>
  <pageMargins left="0.27559055118110237" right="0.78740157480314965" top="0.19685039370078741" bottom="0.19685039370078741" header="0.19685039370078741" footer="0.19685039370078741"/>
  <pageSetup paperSize="9" scale="113" orientation="landscape" r:id="rId1"/>
  <headerFooter scaleWithDoc="0">
    <oddHeader>&amp;L&amp;"HG丸ｺﾞｼｯｸM-PRO,太字"&amp;12[収入]</oddHeader>
    <oddFooter>&amp;C&amp;"HG丸ｺﾞｼｯｸM-PRO,標準"P2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view="pageBreakPreview" zoomScaleNormal="75" zoomScaleSheetLayoutView="100" workbookViewId="0">
      <selection activeCell="F1" sqref="F1"/>
    </sheetView>
  </sheetViews>
  <sheetFormatPr defaultRowHeight="17.100000000000001" customHeight="1"/>
  <cols>
    <col min="1" max="1" width="6.125" style="1" customWidth="1"/>
    <col min="2" max="2" width="54.5" style="1" customWidth="1"/>
    <col min="3" max="3" width="7.125" style="1" customWidth="1"/>
    <col min="4" max="5" width="4.625" style="1" customWidth="1"/>
    <col min="6" max="6" width="13.625" style="1" customWidth="1"/>
    <col min="7" max="7" width="9.375" style="1" customWidth="1"/>
    <col min="8" max="8" width="8" style="19" customWidth="1"/>
    <col min="9" max="9" width="16.625" style="1" customWidth="1"/>
    <col min="10" max="10" width="15.625" style="1" customWidth="1"/>
    <col min="11" max="12" width="6.125" style="1" customWidth="1"/>
    <col min="13" max="13" width="21.5" style="1" customWidth="1"/>
    <col min="14" max="14" width="18.5" style="1" customWidth="1"/>
    <col min="15" max="16384" width="9" style="1"/>
  </cols>
  <sheetData>
    <row r="1" spans="1:13" s="21" customFormat="1" ht="31.5" customHeight="1">
      <c r="A1" s="404" t="s">
        <v>254</v>
      </c>
      <c r="B1" s="404"/>
      <c r="D1" s="1"/>
      <c r="E1" s="1"/>
      <c r="F1" s="1"/>
      <c r="G1" s="1"/>
      <c r="H1" s="19"/>
      <c r="I1" s="1"/>
    </row>
    <row r="2" spans="1:13" s="3" customFormat="1" ht="18" customHeight="1">
      <c r="A2" s="2"/>
      <c r="D2" s="1"/>
      <c r="E2" s="1"/>
      <c r="F2" s="1"/>
      <c r="G2" s="1"/>
      <c r="H2" s="19"/>
      <c r="I2" s="1"/>
      <c r="J2" s="21"/>
      <c r="K2" s="21"/>
      <c r="L2" s="21"/>
      <c r="M2" s="21"/>
    </row>
    <row r="3" spans="1:13" s="25" customFormat="1" ht="18" customHeight="1" thickBot="1">
      <c r="A3" s="405" t="s">
        <v>348</v>
      </c>
      <c r="B3" s="405"/>
      <c r="D3" s="405" t="s">
        <v>255</v>
      </c>
      <c r="E3" s="405"/>
      <c r="F3" s="405"/>
      <c r="G3" s="405"/>
      <c r="H3" s="405"/>
      <c r="I3" s="1"/>
      <c r="J3" s="3"/>
      <c r="K3" s="3"/>
      <c r="L3" s="3"/>
      <c r="M3" s="3"/>
    </row>
    <row r="4" spans="1:13" s="83" customFormat="1" ht="18" customHeight="1" thickTop="1">
      <c r="A4" s="26" t="s">
        <v>266</v>
      </c>
      <c r="B4" s="22" t="s">
        <v>349</v>
      </c>
      <c r="D4" s="79" t="s">
        <v>1</v>
      </c>
      <c r="E4" s="5" t="s">
        <v>3</v>
      </c>
      <c r="F4" s="395" t="s">
        <v>4</v>
      </c>
      <c r="G4" s="416"/>
      <c r="H4" s="416"/>
      <c r="I4" s="7" t="s">
        <v>0</v>
      </c>
      <c r="J4" s="25"/>
      <c r="K4" s="25"/>
      <c r="L4" s="25"/>
      <c r="M4" s="25"/>
    </row>
    <row r="5" spans="1:13" s="83" customFormat="1" ht="18" customHeight="1">
      <c r="A5" s="26"/>
      <c r="B5" s="22" t="s">
        <v>267</v>
      </c>
      <c r="D5" s="90"/>
      <c r="E5" s="91"/>
      <c r="F5" s="417" t="s">
        <v>268</v>
      </c>
      <c r="G5" s="418"/>
      <c r="H5" s="419"/>
      <c r="I5" s="304"/>
    </row>
    <row r="6" spans="1:13" s="83" customFormat="1" ht="18" customHeight="1">
      <c r="A6" s="26" t="s">
        <v>269</v>
      </c>
      <c r="B6" s="22" t="s">
        <v>585</v>
      </c>
      <c r="D6" s="92"/>
      <c r="E6" s="93"/>
      <c r="F6" s="422" t="s">
        <v>493</v>
      </c>
      <c r="G6" s="423"/>
      <c r="H6" s="424"/>
      <c r="I6" s="291"/>
    </row>
    <row r="7" spans="1:13" s="83" customFormat="1" ht="18" customHeight="1">
      <c r="A7" s="26"/>
      <c r="B7" s="22" t="s">
        <v>586</v>
      </c>
      <c r="D7" s="92"/>
      <c r="E7" s="93"/>
      <c r="F7" s="413" t="s">
        <v>488</v>
      </c>
      <c r="G7" s="414"/>
      <c r="H7" s="415"/>
      <c r="I7" s="291"/>
    </row>
    <row r="8" spans="1:13" s="76" customFormat="1" ht="18" customHeight="1">
      <c r="A8" s="421" t="s">
        <v>491</v>
      </c>
      <c r="B8" s="421"/>
      <c r="D8" s="92"/>
      <c r="E8" s="93"/>
      <c r="F8" s="413" t="s">
        <v>489</v>
      </c>
      <c r="G8" s="414"/>
      <c r="H8" s="415"/>
      <c r="I8" s="291"/>
      <c r="J8" s="83"/>
      <c r="K8" s="83"/>
      <c r="L8" s="83"/>
      <c r="M8" s="83"/>
    </row>
    <row r="9" spans="1:13" s="76" customFormat="1" ht="18" customHeight="1">
      <c r="A9" s="421"/>
      <c r="B9" s="421"/>
      <c r="D9" s="92"/>
      <c r="E9" s="93"/>
      <c r="F9" s="413" t="s">
        <v>490</v>
      </c>
      <c r="G9" s="414"/>
      <c r="H9" s="415"/>
      <c r="I9" s="291"/>
    </row>
    <row r="10" spans="1:13" s="76" customFormat="1" ht="18" customHeight="1">
      <c r="A10" s="420" t="s">
        <v>256</v>
      </c>
      <c r="B10" s="420"/>
      <c r="D10" s="92"/>
      <c r="E10" s="93"/>
      <c r="F10" s="413"/>
      <c r="G10" s="414"/>
      <c r="H10" s="415"/>
      <c r="I10" s="291"/>
    </row>
    <row r="11" spans="1:13" s="76" customFormat="1" ht="18" customHeight="1">
      <c r="A11" s="94" t="s">
        <v>270</v>
      </c>
      <c r="B11" s="201" t="s">
        <v>479</v>
      </c>
      <c r="D11" s="92"/>
      <c r="E11" s="93"/>
      <c r="F11" s="425"/>
      <c r="G11" s="426"/>
      <c r="H11" s="427"/>
      <c r="I11" s="291"/>
    </row>
    <row r="12" spans="1:13" s="76" customFormat="1" ht="18" customHeight="1">
      <c r="B12" s="108" t="s">
        <v>492</v>
      </c>
      <c r="C12" s="83"/>
      <c r="D12" s="92"/>
      <c r="E12" s="93"/>
      <c r="F12" s="413"/>
      <c r="G12" s="414"/>
      <c r="H12" s="415"/>
      <c r="I12" s="291"/>
    </row>
    <row r="13" spans="1:13" s="83" customFormat="1" ht="18" customHeight="1">
      <c r="A13" s="94" t="s">
        <v>272</v>
      </c>
      <c r="B13" s="22" t="s">
        <v>497</v>
      </c>
      <c r="D13" s="92"/>
      <c r="E13" s="93"/>
      <c r="F13" s="411"/>
      <c r="G13" s="412"/>
      <c r="H13" s="412"/>
      <c r="I13" s="291"/>
      <c r="J13" s="76"/>
      <c r="K13" s="76"/>
      <c r="L13" s="76"/>
      <c r="M13" s="76"/>
    </row>
    <row r="14" spans="1:13" s="83" customFormat="1" ht="18" customHeight="1">
      <c r="A14" s="94" t="s">
        <v>273</v>
      </c>
      <c r="B14" s="22" t="s">
        <v>350</v>
      </c>
      <c r="D14" s="92"/>
      <c r="E14" s="93"/>
      <c r="F14" s="411"/>
      <c r="G14" s="412"/>
      <c r="H14" s="429"/>
      <c r="I14" s="292"/>
    </row>
    <row r="15" spans="1:13" s="83" customFormat="1" ht="18" customHeight="1">
      <c r="A15" s="94" t="s">
        <v>274</v>
      </c>
      <c r="B15" s="22" t="s">
        <v>473</v>
      </c>
      <c r="D15" s="92"/>
      <c r="E15" s="93"/>
      <c r="F15" s="411"/>
      <c r="G15" s="412"/>
      <c r="H15" s="429"/>
      <c r="I15" s="292"/>
    </row>
    <row r="16" spans="1:13" s="3" customFormat="1" ht="18" customHeight="1">
      <c r="A16" s="94" t="s">
        <v>276</v>
      </c>
      <c r="B16" s="22" t="s">
        <v>474</v>
      </c>
      <c r="C16" s="71"/>
      <c r="D16" s="92"/>
      <c r="E16" s="93"/>
      <c r="F16" s="411"/>
      <c r="G16" s="412"/>
      <c r="H16" s="429"/>
      <c r="I16" s="292"/>
      <c r="J16" s="83"/>
      <c r="L16" s="83"/>
      <c r="M16" s="83"/>
    </row>
    <row r="17" spans="1:13" s="8" customFormat="1" ht="18" customHeight="1" thickBot="1">
      <c r="A17" s="94" t="s">
        <v>351</v>
      </c>
      <c r="B17" s="27" t="s">
        <v>271</v>
      </c>
      <c r="D17" s="349"/>
      <c r="E17" s="350"/>
      <c r="F17" s="430"/>
      <c r="G17" s="431"/>
      <c r="H17" s="431"/>
      <c r="I17" s="292"/>
      <c r="J17" s="3"/>
      <c r="K17" s="3"/>
      <c r="L17" s="3"/>
      <c r="M17" s="3"/>
    </row>
    <row r="18" spans="1:13" s="8" customFormat="1" ht="18" customHeight="1" thickTop="1" thickBot="1">
      <c r="A18" s="94" t="s">
        <v>484</v>
      </c>
      <c r="B18" s="27" t="s">
        <v>499</v>
      </c>
      <c r="C18" s="22"/>
      <c r="D18" s="399" t="s">
        <v>2</v>
      </c>
      <c r="E18" s="400"/>
      <c r="F18" s="449" t="s">
        <v>257</v>
      </c>
      <c r="G18" s="450"/>
      <c r="H18" s="450"/>
      <c r="I18" s="303" t="str">
        <f>IF(SUM(I5:I17)=0,"",SUM(I5:I17))</f>
        <v/>
      </c>
      <c r="J18" s="71"/>
      <c r="K18" s="12"/>
      <c r="L18" s="12"/>
    </row>
    <row r="19" spans="1:13" s="12" customFormat="1" ht="18" customHeight="1" thickTop="1">
      <c r="A19" s="94" t="s">
        <v>483</v>
      </c>
      <c r="B19" s="27" t="s">
        <v>500</v>
      </c>
      <c r="C19" s="22"/>
      <c r="M19" s="8"/>
    </row>
    <row r="20" spans="1:13" s="12" customFormat="1" ht="18" customHeight="1">
      <c r="A20" s="94" t="s">
        <v>482</v>
      </c>
      <c r="B20" s="22" t="s">
        <v>498</v>
      </c>
      <c r="C20" s="22"/>
      <c r="D20" s="397" t="s">
        <v>275</v>
      </c>
      <c r="E20" s="397"/>
      <c r="F20" s="397"/>
      <c r="G20" s="397"/>
      <c r="H20" s="397"/>
      <c r="I20" s="397"/>
      <c r="J20" s="108"/>
    </row>
    <row r="21" spans="1:13" s="12" customFormat="1" ht="18" customHeight="1"/>
    <row r="22" spans="1:13" s="12" customFormat="1" ht="18" customHeight="1">
      <c r="A22" s="94"/>
      <c r="B22" s="299" t="s">
        <v>556</v>
      </c>
      <c r="C22" s="29"/>
      <c r="D22" s="451" t="s">
        <v>587</v>
      </c>
      <c r="E22" s="451"/>
      <c r="F22" s="451"/>
      <c r="G22" s="451"/>
      <c r="H22" s="451"/>
      <c r="I22" s="451"/>
    </row>
    <row r="23" spans="1:13" s="12" customFormat="1" ht="18" customHeight="1" thickBot="1">
      <c r="A23" s="94"/>
      <c r="B23" s="12" t="s">
        <v>557</v>
      </c>
      <c r="C23" s="29"/>
      <c r="D23" s="452"/>
      <c r="E23" s="452"/>
      <c r="F23" s="452"/>
      <c r="G23" s="452"/>
      <c r="H23" s="452"/>
      <c r="I23" s="452"/>
    </row>
    <row r="24" spans="1:13" s="12" customFormat="1" ht="18" customHeight="1" thickTop="1">
      <c r="A24" s="94"/>
      <c r="B24" s="367" t="s">
        <v>558</v>
      </c>
      <c r="C24" s="96"/>
      <c r="D24" s="393" t="s">
        <v>258</v>
      </c>
      <c r="E24" s="447"/>
      <c r="F24" s="447"/>
      <c r="G24" s="447"/>
      <c r="H24" s="448"/>
      <c r="I24" s="95" t="s">
        <v>259</v>
      </c>
    </row>
    <row r="25" spans="1:13" s="12" customFormat="1" ht="18" customHeight="1">
      <c r="C25" s="96"/>
      <c r="D25" s="444" t="s">
        <v>260</v>
      </c>
      <c r="E25" s="432" t="s">
        <v>238</v>
      </c>
      <c r="F25" s="433"/>
      <c r="G25" s="434"/>
      <c r="H25" s="342" t="s">
        <v>261</v>
      </c>
      <c r="I25" s="305" t="str">
        <f>'2裏・①販売金額②家事・事業消費 '!F28</f>
        <v/>
      </c>
    </row>
    <row r="26" spans="1:13" s="12" customFormat="1" ht="18" customHeight="1">
      <c r="A26" s="94"/>
      <c r="B26" s="22"/>
      <c r="C26" s="96"/>
      <c r="D26" s="445"/>
      <c r="E26" s="435" t="s">
        <v>262</v>
      </c>
      <c r="F26" s="436"/>
      <c r="G26" s="437"/>
      <c r="H26" s="343" t="s">
        <v>263</v>
      </c>
      <c r="I26" s="306" t="str">
        <f>'2裏・①販売金額②家事・事業消費 '!M28</f>
        <v/>
      </c>
    </row>
    <row r="27" spans="1:13" s="12" customFormat="1" ht="18" customHeight="1" thickBot="1">
      <c r="A27" s="26"/>
      <c r="B27" s="27"/>
      <c r="C27" s="96"/>
      <c r="D27" s="445"/>
      <c r="E27" s="438" t="s">
        <v>264</v>
      </c>
      <c r="F27" s="439"/>
      <c r="G27" s="440"/>
      <c r="H27" s="341" t="s">
        <v>265</v>
      </c>
      <c r="I27" s="340" t="str">
        <f>I18</f>
        <v/>
      </c>
    </row>
    <row r="28" spans="1:13" s="12" customFormat="1" ht="24" customHeight="1" thickTop="1" thickBot="1">
      <c r="A28" s="26"/>
      <c r="B28" s="27"/>
      <c r="C28" s="96"/>
      <c r="D28" s="446"/>
      <c r="E28" s="441" t="s">
        <v>604</v>
      </c>
      <c r="F28" s="442"/>
      <c r="G28" s="443"/>
      <c r="H28" s="339" t="s">
        <v>605</v>
      </c>
      <c r="I28" s="303" t="str">
        <f>IF(I27=0,"",I27)</f>
        <v/>
      </c>
    </row>
    <row r="29" spans="1:13" s="12" customFormat="1" ht="11.25" customHeight="1" thickTop="1">
      <c r="A29" s="26"/>
      <c r="B29" s="27"/>
      <c r="C29" s="19"/>
      <c r="D29" s="428" t="s">
        <v>277</v>
      </c>
      <c r="E29" s="428"/>
      <c r="F29" s="428"/>
      <c r="G29" s="428"/>
      <c r="H29" s="428"/>
      <c r="I29" s="428"/>
    </row>
    <row r="30" spans="1:13" s="12" customFormat="1" ht="10.5" customHeight="1">
      <c r="A30" s="26"/>
      <c r="B30" s="27"/>
      <c r="C30" s="1"/>
      <c r="D30" s="428"/>
      <c r="E30" s="428"/>
      <c r="F30" s="428"/>
      <c r="G30" s="428"/>
      <c r="H30" s="428"/>
      <c r="I30" s="428"/>
    </row>
    <row r="31" spans="1:13" ht="17.100000000000001" customHeight="1">
      <c r="A31" s="26"/>
      <c r="B31" s="27"/>
    </row>
  </sheetData>
  <mergeCells count="30">
    <mergeCell ref="D29:I30"/>
    <mergeCell ref="F15:H15"/>
    <mergeCell ref="F16:H16"/>
    <mergeCell ref="F17:H17"/>
    <mergeCell ref="F14:H14"/>
    <mergeCell ref="E25:G25"/>
    <mergeCell ref="E26:G26"/>
    <mergeCell ref="E27:G27"/>
    <mergeCell ref="E28:G28"/>
    <mergeCell ref="D25:D28"/>
    <mergeCell ref="D24:H24"/>
    <mergeCell ref="F18:H18"/>
    <mergeCell ref="D22:I23"/>
    <mergeCell ref="D18:E18"/>
    <mergeCell ref="D20:I20"/>
    <mergeCell ref="F13:H13"/>
    <mergeCell ref="A1:B1"/>
    <mergeCell ref="A3:B3"/>
    <mergeCell ref="D3:H3"/>
    <mergeCell ref="F12:H12"/>
    <mergeCell ref="F4:H4"/>
    <mergeCell ref="F5:H5"/>
    <mergeCell ref="A10:B10"/>
    <mergeCell ref="A8:B9"/>
    <mergeCell ref="F6:H6"/>
    <mergeCell ref="F7:H7"/>
    <mergeCell ref="F8:H8"/>
    <mergeCell ref="F11:H11"/>
    <mergeCell ref="F10:H10"/>
    <mergeCell ref="F9:H9"/>
  </mergeCells>
  <phoneticPr fontId="2"/>
  <printOptions horizontalCentered="1" verticalCentered="1"/>
  <pageMargins left="0.78740157480314965" right="0.27559055118110237" top="0.19685039370078741" bottom="0.19685039370078741" header="0.19685039370078741" footer="0.19685039370078741"/>
  <pageSetup paperSize="9" scale="107" orientation="landscape" r:id="rId1"/>
  <headerFooter scaleWithDoc="0">
    <oddHeader>&amp;R&amp;"HG丸ｺﾞｼｯｸM-PRO,太字"&amp;12[収入]</oddHeader>
    <oddFooter>&amp;C&amp;"HG丸ｺﾞｼｯｸM-PRO,標準"P3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87"/>
  <sheetViews>
    <sheetView view="pageBreakPreview" zoomScaleNormal="75" zoomScaleSheetLayoutView="100" workbookViewId="0">
      <selection activeCell="H21" sqref="H21"/>
    </sheetView>
  </sheetViews>
  <sheetFormatPr defaultRowHeight="17.100000000000001" customHeight="1"/>
  <cols>
    <col min="1" max="2" width="6.125" style="1" customWidth="1"/>
    <col min="3" max="3" width="23.25" style="1" customWidth="1"/>
    <col min="4" max="4" width="18.5" style="1" customWidth="1"/>
    <col min="5" max="5" width="8.75" style="1" customWidth="1"/>
    <col min="6" max="7" width="6.125" style="1" customWidth="1"/>
    <col min="8" max="8" width="23.25" style="1" customWidth="1"/>
    <col min="9" max="9" width="18.5" style="1" customWidth="1"/>
    <col min="10" max="10" width="15.625" style="1" customWidth="1"/>
    <col min="11" max="12" width="4.625" style="1" customWidth="1"/>
    <col min="13" max="13" width="15.625" style="1" customWidth="1"/>
    <col min="14" max="16384" width="9" style="1"/>
  </cols>
  <sheetData>
    <row r="1" spans="1:13" s="21" customFormat="1" ht="31.5" customHeight="1">
      <c r="A1" s="404" t="s">
        <v>25</v>
      </c>
      <c r="B1" s="404"/>
      <c r="C1" s="404"/>
      <c r="D1" s="404"/>
      <c r="F1" s="404" t="s">
        <v>9</v>
      </c>
      <c r="G1" s="404"/>
      <c r="H1" s="404"/>
      <c r="I1" s="404"/>
    </row>
    <row r="2" spans="1:13" s="3" customFormat="1" ht="10.5" customHeight="1">
      <c r="A2" s="23"/>
      <c r="B2" s="24"/>
      <c r="C2" s="24"/>
      <c r="D2" s="24"/>
      <c r="F2" s="2"/>
    </row>
    <row r="3" spans="1:13" s="25" customFormat="1" ht="17.100000000000001" customHeight="1">
      <c r="A3" s="405" t="s">
        <v>352</v>
      </c>
      <c r="B3" s="405"/>
      <c r="C3" s="405"/>
      <c r="D3" s="405"/>
      <c r="F3" s="405" t="s">
        <v>355</v>
      </c>
      <c r="G3" s="405"/>
      <c r="H3" s="405"/>
      <c r="I3" s="405"/>
    </row>
    <row r="4" spans="1:13" s="22" customFormat="1" ht="17.100000000000001" customHeight="1">
      <c r="A4" s="26" t="s">
        <v>59</v>
      </c>
      <c r="B4" s="385" t="s">
        <v>374</v>
      </c>
      <c r="C4" s="385"/>
      <c r="D4" s="385"/>
      <c r="F4" s="26" t="s">
        <v>5</v>
      </c>
      <c r="G4" s="385" t="s">
        <v>356</v>
      </c>
      <c r="H4" s="385"/>
      <c r="I4" s="385"/>
    </row>
    <row r="5" spans="1:13" s="22" customFormat="1" ht="17.100000000000001" customHeight="1">
      <c r="A5" s="26"/>
      <c r="B5" s="385" t="s">
        <v>60</v>
      </c>
      <c r="C5" s="385"/>
      <c r="D5" s="385"/>
      <c r="F5" s="26" t="s">
        <v>5</v>
      </c>
      <c r="G5" s="385" t="s">
        <v>563</v>
      </c>
      <c r="H5" s="385"/>
      <c r="I5" s="385"/>
    </row>
    <row r="6" spans="1:13" s="22" customFormat="1" ht="17.100000000000001" customHeight="1">
      <c r="A6" s="26"/>
      <c r="B6" s="453" t="s">
        <v>501</v>
      </c>
      <c r="C6" s="385"/>
      <c r="D6" s="385"/>
      <c r="F6" s="26" t="s">
        <v>5</v>
      </c>
      <c r="G6" s="385" t="s">
        <v>131</v>
      </c>
      <c r="H6" s="385"/>
      <c r="I6" s="385"/>
    </row>
    <row r="7" spans="1:13" s="22" customFormat="1" ht="17.100000000000001" customHeight="1">
      <c r="F7" s="26"/>
      <c r="G7" s="385" t="s">
        <v>75</v>
      </c>
      <c r="H7" s="385"/>
      <c r="I7" s="385"/>
    </row>
    <row r="8" spans="1:13" s="22" customFormat="1" ht="17.100000000000001" customHeight="1">
      <c r="A8" s="31"/>
      <c r="C8" s="30" t="s">
        <v>353</v>
      </c>
      <c r="D8" s="30"/>
      <c r="F8" s="26" t="s">
        <v>5</v>
      </c>
      <c r="G8" s="385" t="s">
        <v>61</v>
      </c>
      <c r="H8" s="385"/>
      <c r="I8" s="385"/>
    </row>
    <row r="9" spans="1:13" s="22" customFormat="1" ht="17.100000000000001" customHeight="1">
      <c r="A9" s="26"/>
      <c r="C9" s="151" t="s">
        <v>354</v>
      </c>
      <c r="D9" s="27"/>
      <c r="E9" s="152"/>
      <c r="G9" s="28"/>
      <c r="H9" s="28"/>
      <c r="I9" s="28"/>
    </row>
    <row r="10" spans="1:13" s="22" customFormat="1" ht="17.100000000000001" customHeight="1">
      <c r="A10" s="26"/>
      <c r="B10" s="27"/>
      <c r="C10" s="27"/>
      <c r="D10" s="27"/>
      <c r="F10" s="31" t="s">
        <v>70</v>
      </c>
      <c r="G10" s="30" t="s">
        <v>373</v>
      </c>
      <c r="H10" s="30"/>
      <c r="I10" s="30"/>
    </row>
    <row r="11" spans="1:13" s="22" customFormat="1" ht="17.100000000000001" customHeight="1">
      <c r="A11" s="26"/>
      <c r="B11" s="27"/>
      <c r="C11" s="27"/>
      <c r="D11" s="27"/>
    </row>
    <row r="12" spans="1:13" s="22" customFormat="1" ht="17.100000000000001" customHeight="1">
      <c r="A12" s="26"/>
      <c r="B12" s="27"/>
      <c r="C12" s="27"/>
      <c r="D12" s="27"/>
      <c r="F12" s="26" t="s">
        <v>62</v>
      </c>
      <c r="G12" s="27" t="s">
        <v>357</v>
      </c>
      <c r="H12" s="27"/>
      <c r="I12" s="27"/>
    </row>
    <row r="13" spans="1:13" s="22" customFormat="1" ht="17.100000000000001" customHeight="1">
      <c r="A13" s="26"/>
      <c r="F13" s="76" t="s">
        <v>502</v>
      </c>
    </row>
    <row r="14" spans="1:13" s="22" customFormat="1" ht="11.25" customHeight="1" thickBot="1">
      <c r="A14" s="29"/>
      <c r="B14" s="29"/>
      <c r="C14" s="29"/>
      <c r="D14" s="29"/>
      <c r="E14" s="29"/>
      <c r="F14" s="29"/>
      <c r="G14" s="29"/>
      <c r="H14" s="29"/>
      <c r="I14" s="29"/>
      <c r="J14" s="29"/>
      <c r="K14" s="29"/>
      <c r="L14" s="29"/>
      <c r="M14" s="29"/>
    </row>
    <row r="15" spans="1:13" s="8" customFormat="1" ht="18" customHeight="1" thickTop="1">
      <c r="A15" s="4" t="s">
        <v>1</v>
      </c>
      <c r="B15" s="5" t="s">
        <v>3</v>
      </c>
      <c r="C15" s="6" t="s">
        <v>4</v>
      </c>
      <c r="D15" s="7" t="s">
        <v>0</v>
      </c>
      <c r="F15" s="4" t="s">
        <v>1</v>
      </c>
      <c r="G15" s="5" t="s">
        <v>3</v>
      </c>
      <c r="H15" s="6" t="s">
        <v>4</v>
      </c>
      <c r="I15" s="7" t="s">
        <v>0</v>
      </c>
    </row>
    <row r="16" spans="1:13" s="12" customFormat="1" ht="18" customHeight="1">
      <c r="A16" s="9"/>
      <c r="B16" s="10"/>
      <c r="C16" s="11"/>
      <c r="D16" s="300"/>
      <c r="F16" s="9"/>
      <c r="G16" s="10"/>
      <c r="H16" s="35" t="s">
        <v>132</v>
      </c>
      <c r="I16" s="300"/>
    </row>
    <row r="17" spans="1:9" s="12" customFormat="1" ht="18" customHeight="1">
      <c r="A17" s="13"/>
      <c r="B17" s="14"/>
      <c r="C17" s="15"/>
      <c r="D17" s="301"/>
      <c r="F17" s="13"/>
      <c r="G17" s="14"/>
      <c r="H17" s="15"/>
      <c r="I17" s="301"/>
    </row>
    <row r="18" spans="1:9" s="12" customFormat="1" ht="18" customHeight="1">
      <c r="A18" s="13"/>
      <c r="B18" s="14"/>
      <c r="C18" s="15"/>
      <c r="D18" s="301"/>
      <c r="F18" s="13"/>
      <c r="G18" s="14"/>
      <c r="H18" s="15"/>
      <c r="I18" s="301"/>
    </row>
    <row r="19" spans="1:9" s="12" customFormat="1" ht="18" customHeight="1">
      <c r="A19" s="13"/>
      <c r="B19" s="14"/>
      <c r="C19" s="15"/>
      <c r="D19" s="301"/>
      <c r="F19" s="13"/>
      <c r="G19" s="14"/>
      <c r="H19" s="15"/>
      <c r="I19" s="301"/>
    </row>
    <row r="20" spans="1:9" s="12" customFormat="1" ht="18" customHeight="1">
      <c r="A20" s="13"/>
      <c r="B20" s="14"/>
      <c r="C20" s="15"/>
      <c r="D20" s="301"/>
      <c r="F20" s="13"/>
      <c r="G20" s="14"/>
      <c r="H20" s="15"/>
      <c r="I20" s="301"/>
    </row>
    <row r="21" spans="1:9" s="12" customFormat="1" ht="18" customHeight="1">
      <c r="A21" s="13"/>
      <c r="B21" s="14"/>
      <c r="C21" s="15"/>
      <c r="D21" s="301"/>
      <c r="F21" s="13"/>
      <c r="G21" s="14"/>
      <c r="H21" s="15"/>
      <c r="I21" s="301"/>
    </row>
    <row r="22" spans="1:9" s="12" customFormat="1" ht="18" customHeight="1">
      <c r="A22" s="13"/>
      <c r="B22" s="14"/>
      <c r="C22" s="15"/>
      <c r="D22" s="301"/>
      <c r="F22" s="13"/>
      <c r="G22" s="14"/>
      <c r="H22" s="15"/>
      <c r="I22" s="301"/>
    </row>
    <row r="23" spans="1:9" s="12" customFormat="1" ht="18" customHeight="1">
      <c r="A23" s="13"/>
      <c r="B23" s="14"/>
      <c r="C23" s="15"/>
      <c r="D23" s="301"/>
      <c r="F23" s="13"/>
      <c r="G23" s="14"/>
      <c r="H23" s="15"/>
      <c r="I23" s="301"/>
    </row>
    <row r="24" spans="1:9" s="12" customFormat="1" ht="18" customHeight="1">
      <c r="A24" s="13"/>
      <c r="B24" s="14"/>
      <c r="C24" s="15"/>
      <c r="D24" s="301"/>
      <c r="F24" s="13"/>
      <c r="G24" s="14"/>
      <c r="H24" s="15"/>
      <c r="I24" s="301"/>
    </row>
    <row r="25" spans="1:9" s="12" customFormat="1" ht="18" customHeight="1">
      <c r="A25" s="13"/>
      <c r="B25" s="14"/>
      <c r="C25" s="15"/>
      <c r="D25" s="301"/>
      <c r="F25" s="13"/>
      <c r="G25" s="14"/>
      <c r="H25" s="15"/>
      <c r="I25" s="301"/>
    </row>
    <row r="26" spans="1:9" s="12" customFormat="1" ht="18" customHeight="1">
      <c r="A26" s="13"/>
      <c r="B26" s="14"/>
      <c r="C26" s="15"/>
      <c r="D26" s="301"/>
      <c r="F26" s="13"/>
      <c r="G26" s="14"/>
      <c r="H26" s="15"/>
      <c r="I26" s="301"/>
    </row>
    <row r="27" spans="1:9" s="12" customFormat="1" ht="18" customHeight="1" thickBot="1">
      <c r="A27" s="16"/>
      <c r="B27" s="17"/>
      <c r="C27" s="18"/>
      <c r="D27" s="302"/>
      <c r="F27" s="16"/>
      <c r="G27" s="17"/>
      <c r="H27" s="18"/>
      <c r="I27" s="302"/>
    </row>
    <row r="28" spans="1:9" s="12" customFormat="1" ht="18" customHeight="1" thickTop="1" thickBot="1">
      <c r="A28" s="399" t="s">
        <v>2</v>
      </c>
      <c r="B28" s="400"/>
      <c r="C28" s="195" t="s">
        <v>42</v>
      </c>
      <c r="D28" s="204" t="str">
        <f>IF(SUM(D16:D27)=0,"",SUM(D16:D27))</f>
        <v/>
      </c>
      <c r="F28" s="399" t="s">
        <v>2</v>
      </c>
      <c r="G28" s="400"/>
      <c r="H28" s="195" t="s">
        <v>43</v>
      </c>
      <c r="I28" s="303" t="str">
        <f>IF(SUM(I16:I27)=0,"",SUM(I16:I27))</f>
        <v/>
      </c>
    </row>
    <row r="29" spans="1:9" s="12" customFormat="1" ht="10.5" customHeight="1" thickTop="1"/>
    <row r="30" spans="1:9" s="8" customFormat="1" ht="13.5">
      <c r="A30" s="397" t="s">
        <v>29</v>
      </c>
      <c r="B30" s="397"/>
      <c r="C30" s="397"/>
      <c r="D30" s="397"/>
      <c r="F30" s="397" t="s">
        <v>30</v>
      </c>
      <c r="G30" s="397"/>
      <c r="H30" s="397"/>
      <c r="I30" s="397"/>
    </row>
    <row r="31" spans="1:9" s="12" customFormat="1" ht="23.1" customHeight="1"/>
    <row r="32" spans="1:9" s="12" customFormat="1" ht="23.1" customHeight="1"/>
    <row r="33" spans="1:9" s="12" customFormat="1" ht="23.1" customHeight="1"/>
    <row r="34" spans="1:9" s="12" customFormat="1" ht="23.1" customHeight="1"/>
    <row r="35" spans="1:9" s="12" customFormat="1" ht="23.1" customHeight="1"/>
    <row r="36" spans="1:9" s="12" customFormat="1" ht="23.1" customHeight="1"/>
    <row r="37" spans="1:9" s="12" customFormat="1" ht="23.1" customHeight="1"/>
    <row r="38" spans="1:9" s="12" customFormat="1" ht="23.1" customHeight="1"/>
    <row r="39" spans="1:9" s="12" customFormat="1" ht="23.1" customHeight="1"/>
    <row r="40" spans="1:9" s="12" customFormat="1" ht="23.1" customHeight="1"/>
    <row r="41" spans="1:9" s="12" customFormat="1" ht="23.1" customHeight="1"/>
    <row r="42" spans="1:9" s="12" customFormat="1" ht="23.1" customHeight="1"/>
    <row r="43" spans="1:9" s="12" customFormat="1" ht="23.1" customHeight="1"/>
    <row r="44" spans="1:9" s="12" customFormat="1" ht="23.1" customHeight="1"/>
    <row r="45" spans="1:9" s="8" customFormat="1" ht="23.1" customHeight="1">
      <c r="A45" s="12"/>
      <c r="B45" s="12"/>
      <c r="C45" s="12"/>
      <c r="D45" s="12"/>
      <c r="F45" s="12"/>
      <c r="G45" s="12"/>
      <c r="H45" s="12"/>
      <c r="I45" s="12"/>
    </row>
    <row r="46" spans="1:9" s="12" customFormat="1" ht="23.1" customHeight="1"/>
    <row r="47" spans="1:9" s="12" customFormat="1" ht="23.1" customHeight="1"/>
    <row r="48" spans="1:9" s="12" customFormat="1" ht="23.1" customHeight="1"/>
    <row r="49" s="12" customFormat="1" ht="23.1" customHeight="1"/>
    <row r="50" s="12" customFormat="1" ht="23.1" customHeight="1"/>
    <row r="51" s="12" customFormat="1" ht="23.1" customHeight="1"/>
    <row r="52" ht="23.1" customHeight="1"/>
    <row r="53" ht="23.1" customHeight="1"/>
    <row r="54" ht="23.1" customHeight="1"/>
    <row r="55" ht="23.1" customHeight="1"/>
    <row r="56" ht="23.1" customHeight="1"/>
    <row r="57" ht="23.1" customHeight="1"/>
    <row r="58" ht="23.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6">
    <mergeCell ref="A30:D30"/>
    <mergeCell ref="A28:B28"/>
    <mergeCell ref="F28:G28"/>
    <mergeCell ref="G4:I4"/>
    <mergeCell ref="G5:I5"/>
    <mergeCell ref="G8:I8"/>
    <mergeCell ref="F30:I30"/>
    <mergeCell ref="G6:I6"/>
    <mergeCell ref="B6:D6"/>
    <mergeCell ref="G7:I7"/>
    <mergeCell ref="B5:D5"/>
    <mergeCell ref="F1:I1"/>
    <mergeCell ref="F3:I3"/>
    <mergeCell ref="A1:D1"/>
    <mergeCell ref="A3:D3"/>
    <mergeCell ref="B4:D4"/>
  </mergeCells>
  <phoneticPr fontId="2"/>
  <printOptions horizontalCentered="1" verticalCentered="1"/>
  <pageMargins left="0.27559055118110237" right="0.78740157480314965" top="0.19685039370078741" bottom="0.19685039370078741" header="0.19685039370078741" footer="0.19685039370078741"/>
  <pageSetup paperSize="9" scale="113" orientation="landscape" r:id="rId1"/>
  <headerFooter scaleWithDoc="0">
    <oddHeader>&amp;L&amp;"HG丸ｺﾞｼｯｸM-PRO,太字"&amp;12[経費]</oddHeader>
    <oddFooter>&amp;C&amp;"HG丸ｺﾞｼｯｸM-PRO,標準"P4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7"/>
  <sheetViews>
    <sheetView view="pageBreakPreview" zoomScaleNormal="75" zoomScaleSheetLayoutView="100" workbookViewId="0">
      <selection sqref="A1:D1"/>
    </sheetView>
  </sheetViews>
  <sheetFormatPr defaultRowHeight="17.100000000000001" customHeight="1"/>
  <cols>
    <col min="1" max="2" width="6.125" style="1" customWidth="1"/>
    <col min="3" max="3" width="21.5" style="1" customWidth="1"/>
    <col min="4" max="4" width="18.5" style="1" customWidth="1"/>
    <col min="5" max="5" width="10.5" style="1" customWidth="1"/>
    <col min="6" max="7" width="6.125" style="1" customWidth="1"/>
    <col min="8" max="8" width="21.5" style="1" customWidth="1"/>
    <col min="9" max="9" width="18.5" style="1" customWidth="1"/>
    <col min="10" max="10" width="15.625" style="1" customWidth="1"/>
    <col min="11" max="12" width="4.625" style="1" customWidth="1"/>
    <col min="13" max="13" width="15.625" style="1" customWidth="1"/>
    <col min="14" max="16384" width="9" style="1"/>
  </cols>
  <sheetData>
    <row r="1" spans="1:13" s="21" customFormat="1" ht="31.5" customHeight="1">
      <c r="A1" s="404" t="s">
        <v>8</v>
      </c>
      <c r="B1" s="404"/>
      <c r="C1" s="404"/>
      <c r="D1" s="404"/>
      <c r="F1" s="404" t="s">
        <v>7</v>
      </c>
      <c r="G1" s="404"/>
      <c r="H1" s="404"/>
      <c r="I1" s="404"/>
    </row>
    <row r="2" spans="1:13" s="3" customFormat="1" ht="10.5" customHeight="1">
      <c r="A2" s="2"/>
      <c r="F2" s="2"/>
    </row>
    <row r="3" spans="1:13" s="25" customFormat="1" ht="17.100000000000001" customHeight="1">
      <c r="A3" s="405" t="s">
        <v>394</v>
      </c>
      <c r="B3" s="405"/>
      <c r="C3" s="405"/>
      <c r="D3" s="405"/>
      <c r="F3" s="405" t="s">
        <v>358</v>
      </c>
      <c r="G3" s="405"/>
      <c r="H3" s="405"/>
      <c r="I3" s="405"/>
    </row>
    <row r="4" spans="1:13" s="22" customFormat="1" ht="17.100000000000001" customHeight="1">
      <c r="A4" s="26" t="s">
        <v>69</v>
      </c>
      <c r="B4" s="385" t="s">
        <v>395</v>
      </c>
      <c r="C4" s="385"/>
      <c r="D4" s="385"/>
      <c r="F4" s="26" t="s">
        <v>69</v>
      </c>
      <c r="G4" s="385" t="s">
        <v>561</v>
      </c>
      <c r="H4" s="385"/>
      <c r="I4" s="385"/>
    </row>
    <row r="5" spans="1:13" s="22" customFormat="1" ht="17.100000000000001" customHeight="1">
      <c r="A5" s="26"/>
      <c r="B5" s="385" t="s">
        <v>559</v>
      </c>
      <c r="C5" s="385"/>
      <c r="D5" s="385"/>
      <c r="F5" s="26"/>
      <c r="G5" s="385" t="s">
        <v>560</v>
      </c>
      <c r="H5" s="385"/>
      <c r="I5" s="385"/>
    </row>
    <row r="6" spans="1:13" s="22" customFormat="1" ht="17.100000000000001" customHeight="1">
      <c r="A6" s="26"/>
      <c r="F6" s="26"/>
      <c r="G6" s="454" t="s">
        <v>133</v>
      </c>
      <c r="H6" s="454"/>
      <c r="I6" s="454"/>
    </row>
    <row r="7" spans="1:13" s="22" customFormat="1" ht="17.100000000000001" customHeight="1">
      <c r="A7" s="26"/>
      <c r="B7" s="27"/>
      <c r="C7" s="27"/>
      <c r="D7" s="27"/>
    </row>
    <row r="8" spans="1:13" s="22" customFormat="1" ht="17.100000000000001" customHeight="1">
      <c r="B8" s="28"/>
      <c r="C8" s="28"/>
      <c r="D8" s="28"/>
      <c r="F8" s="26"/>
    </row>
    <row r="9" spans="1:13" s="22" customFormat="1" ht="17.100000000000001" customHeight="1">
      <c r="B9" s="26"/>
      <c r="C9" s="385"/>
      <c r="D9" s="385"/>
      <c r="F9" s="31"/>
      <c r="H9" s="30" t="s">
        <v>71</v>
      </c>
      <c r="I9" s="30"/>
    </row>
    <row r="10" spans="1:13" s="22" customFormat="1" ht="17.100000000000001" customHeight="1">
      <c r="B10" s="26"/>
      <c r="C10" s="385"/>
      <c r="D10" s="385"/>
      <c r="H10" s="151" t="s">
        <v>134</v>
      </c>
      <c r="I10" s="27"/>
    </row>
    <row r="11" spans="1:13" s="22" customFormat="1" ht="17.100000000000001" customHeight="1">
      <c r="B11" s="28"/>
      <c r="C11" s="28"/>
      <c r="D11" s="28"/>
      <c r="F11" s="28"/>
      <c r="G11" s="28"/>
      <c r="H11" s="28"/>
    </row>
    <row r="12" spans="1:13" s="22" customFormat="1" ht="17.100000000000001" customHeight="1">
      <c r="B12" s="26"/>
      <c r="C12" s="385"/>
      <c r="D12" s="385"/>
      <c r="G12" s="26"/>
      <c r="H12" s="385"/>
      <c r="I12" s="385"/>
    </row>
    <row r="13" spans="1:13" s="22" customFormat="1" ht="17.100000000000001" customHeight="1">
      <c r="B13" s="26"/>
      <c r="C13" s="385"/>
      <c r="D13" s="385"/>
      <c r="G13" s="26"/>
      <c r="H13" s="385"/>
      <c r="I13" s="385"/>
    </row>
    <row r="14" spans="1:13" s="22" customFormat="1" ht="11.25" customHeight="1" thickBot="1">
      <c r="A14" s="29"/>
      <c r="B14" s="29"/>
      <c r="C14" s="29"/>
      <c r="D14" s="29"/>
      <c r="E14" s="29"/>
      <c r="F14" s="29"/>
      <c r="G14" s="29"/>
      <c r="H14" s="29"/>
      <c r="I14" s="29"/>
      <c r="J14" s="29"/>
      <c r="K14" s="29"/>
      <c r="L14" s="29"/>
      <c r="M14" s="29"/>
    </row>
    <row r="15" spans="1:13" s="8" customFormat="1" ht="18" customHeight="1" thickTop="1">
      <c r="A15" s="4" t="s">
        <v>1</v>
      </c>
      <c r="B15" s="5" t="s">
        <v>3</v>
      </c>
      <c r="C15" s="6" t="s">
        <v>4</v>
      </c>
      <c r="D15" s="7" t="s">
        <v>0</v>
      </c>
      <c r="F15" s="4" t="s">
        <v>1</v>
      </c>
      <c r="G15" s="5" t="s">
        <v>3</v>
      </c>
      <c r="H15" s="6" t="s">
        <v>4</v>
      </c>
      <c r="I15" s="7" t="s">
        <v>0</v>
      </c>
    </row>
    <row r="16" spans="1:13" s="12" customFormat="1" ht="18" customHeight="1">
      <c r="A16" s="9"/>
      <c r="B16" s="10"/>
      <c r="C16" s="11"/>
      <c r="D16" s="307"/>
      <c r="F16" s="9"/>
      <c r="G16" s="10"/>
      <c r="H16" s="11"/>
      <c r="I16" s="307"/>
    </row>
    <row r="17" spans="1:9" s="12" customFormat="1" ht="18" customHeight="1">
      <c r="A17" s="13"/>
      <c r="B17" s="14"/>
      <c r="C17" s="15"/>
      <c r="D17" s="308"/>
      <c r="F17" s="13"/>
      <c r="G17" s="14"/>
      <c r="H17" s="15"/>
      <c r="I17" s="308"/>
    </row>
    <row r="18" spans="1:9" s="12" customFormat="1" ht="18" customHeight="1">
      <c r="A18" s="13"/>
      <c r="B18" s="14"/>
      <c r="C18" s="15"/>
      <c r="D18" s="308"/>
      <c r="F18" s="13"/>
      <c r="G18" s="14"/>
      <c r="H18" s="15"/>
      <c r="I18" s="308"/>
    </row>
    <row r="19" spans="1:9" s="12" customFormat="1" ht="18" customHeight="1">
      <c r="A19" s="13"/>
      <c r="B19" s="14"/>
      <c r="C19" s="15"/>
      <c r="D19" s="308"/>
      <c r="F19" s="13"/>
      <c r="G19" s="14"/>
      <c r="H19" s="15"/>
      <c r="I19" s="308"/>
    </row>
    <row r="20" spans="1:9" s="12" customFormat="1" ht="18" customHeight="1">
      <c r="A20" s="13"/>
      <c r="B20" s="14"/>
      <c r="C20" s="15"/>
      <c r="D20" s="308"/>
      <c r="F20" s="13"/>
      <c r="G20" s="14"/>
      <c r="H20" s="15"/>
      <c r="I20" s="308"/>
    </row>
    <row r="21" spans="1:9" s="12" customFormat="1" ht="18" customHeight="1">
      <c r="A21" s="13"/>
      <c r="B21" s="14"/>
      <c r="C21" s="15"/>
      <c r="D21" s="308"/>
      <c r="F21" s="13"/>
      <c r="G21" s="14"/>
      <c r="H21" s="15"/>
      <c r="I21" s="308"/>
    </row>
    <row r="22" spans="1:9" s="12" customFormat="1" ht="18" customHeight="1">
      <c r="A22" s="13"/>
      <c r="B22" s="14"/>
      <c r="C22" s="15"/>
      <c r="D22" s="308"/>
      <c r="F22" s="13"/>
      <c r="G22" s="14"/>
      <c r="H22" s="15"/>
      <c r="I22" s="308"/>
    </row>
    <row r="23" spans="1:9" s="12" customFormat="1" ht="18" customHeight="1">
      <c r="A23" s="13"/>
      <c r="B23" s="14"/>
      <c r="C23" s="15"/>
      <c r="D23" s="308"/>
      <c r="F23" s="13"/>
      <c r="G23" s="14"/>
      <c r="H23" s="15"/>
      <c r="I23" s="308"/>
    </row>
    <row r="24" spans="1:9" s="12" customFormat="1" ht="18" customHeight="1">
      <c r="A24" s="13"/>
      <c r="B24" s="14"/>
      <c r="C24" s="15"/>
      <c r="D24" s="308"/>
      <c r="F24" s="13"/>
      <c r="G24" s="14"/>
      <c r="H24" s="15"/>
      <c r="I24" s="308"/>
    </row>
    <row r="25" spans="1:9" s="12" customFormat="1" ht="18" customHeight="1">
      <c r="A25" s="13"/>
      <c r="B25" s="14"/>
      <c r="C25" s="15"/>
      <c r="D25" s="308"/>
      <c r="F25" s="13"/>
      <c r="G25" s="14"/>
      <c r="H25" s="15"/>
      <c r="I25" s="308"/>
    </row>
    <row r="26" spans="1:9" s="12" customFormat="1" ht="18" customHeight="1">
      <c r="A26" s="13"/>
      <c r="B26" s="14"/>
      <c r="C26" s="15"/>
      <c r="D26" s="308"/>
      <c r="F26" s="13"/>
      <c r="G26" s="14"/>
      <c r="H26" s="15"/>
      <c r="I26" s="308"/>
    </row>
    <row r="27" spans="1:9" s="12" customFormat="1" ht="18" customHeight="1" thickBot="1">
      <c r="A27" s="16"/>
      <c r="B27" s="17"/>
      <c r="C27" s="18"/>
      <c r="D27" s="309"/>
      <c r="F27" s="16"/>
      <c r="G27" s="17"/>
      <c r="H27" s="18"/>
      <c r="I27" s="309"/>
    </row>
    <row r="28" spans="1:9" s="12" customFormat="1" ht="18" customHeight="1" thickTop="1" thickBot="1">
      <c r="A28" s="399" t="s">
        <v>2</v>
      </c>
      <c r="B28" s="400"/>
      <c r="C28" s="195" t="s">
        <v>44</v>
      </c>
      <c r="D28" s="310" t="str">
        <f>IF(SUM(D16:D27)=0,"",SUM(D16:D27))</f>
        <v/>
      </c>
      <c r="F28" s="399" t="s">
        <v>2</v>
      </c>
      <c r="G28" s="400"/>
      <c r="H28" s="195" t="s">
        <v>45</v>
      </c>
      <c r="I28" s="310" t="str">
        <f>IF(SUM(I16:I27)=0,"",SUM(I16:I27))</f>
        <v/>
      </c>
    </row>
    <row r="29" spans="1:9" s="12" customFormat="1" ht="10.5" customHeight="1" thickTop="1"/>
    <row r="30" spans="1:9" s="8" customFormat="1" ht="13.5">
      <c r="A30" s="397" t="s">
        <v>27</v>
      </c>
      <c r="B30" s="397"/>
      <c r="C30" s="397"/>
      <c r="D30" s="397"/>
      <c r="F30" s="397" t="s">
        <v>28</v>
      </c>
      <c r="G30" s="397"/>
      <c r="H30" s="397"/>
      <c r="I30" s="397"/>
    </row>
    <row r="31" spans="1:9" s="12" customFormat="1" ht="23.1" customHeight="1"/>
    <row r="32" spans="1:9" s="12" customFormat="1" ht="23.1" customHeight="1"/>
    <row r="33" spans="1:9" ht="23.1" customHeight="1"/>
    <row r="34" spans="1:9" ht="23.1" customHeight="1"/>
    <row r="35" spans="1:9" ht="23.1" customHeight="1"/>
    <row r="36" spans="1:9" ht="23.1" customHeight="1"/>
    <row r="37" spans="1:9" ht="23.1" customHeight="1"/>
    <row r="38" spans="1:9" ht="23.1" customHeight="1"/>
    <row r="39" spans="1:9" ht="23.1" customHeight="1"/>
    <row r="40" spans="1:9" ht="23.1" customHeight="1"/>
    <row r="41" spans="1:9" ht="23.1" customHeight="1"/>
    <row r="42" spans="1:9" ht="23.1" customHeight="1"/>
    <row r="43" spans="1:9" ht="23.1" customHeight="1"/>
    <row r="44" spans="1:9" ht="23.1" customHeight="1"/>
    <row r="45" spans="1:9" s="19" customFormat="1" ht="23.1" customHeight="1">
      <c r="A45" s="1"/>
      <c r="B45" s="1"/>
      <c r="C45" s="1"/>
      <c r="D45" s="1"/>
      <c r="F45" s="1"/>
      <c r="G45" s="1"/>
      <c r="H45" s="1"/>
      <c r="I45" s="1"/>
    </row>
    <row r="46" spans="1:9" ht="23.1" customHeight="1"/>
    <row r="47" spans="1:9" ht="23.1" customHeight="1"/>
    <row r="48" spans="1:9" ht="23.1" customHeight="1"/>
    <row r="49" ht="23.1" customHeight="1"/>
    <row r="50" ht="23.1" customHeight="1"/>
    <row r="51" ht="23.1" customHeight="1"/>
    <row r="52" ht="23.1" customHeight="1"/>
    <row r="53" ht="23.1" customHeight="1"/>
    <row r="54" ht="23.1" customHeight="1"/>
    <row r="55" ht="23.1" customHeight="1"/>
    <row r="56" ht="23.1" customHeight="1"/>
    <row r="57" ht="23.1" customHeight="1"/>
    <row r="58" ht="23.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9">
    <mergeCell ref="F30:I30"/>
    <mergeCell ref="C13:D13"/>
    <mergeCell ref="A30:D30"/>
    <mergeCell ref="A28:B28"/>
    <mergeCell ref="C12:D12"/>
    <mergeCell ref="G6:I6"/>
    <mergeCell ref="C9:D9"/>
    <mergeCell ref="H12:I12"/>
    <mergeCell ref="H13:I13"/>
    <mergeCell ref="F28:G28"/>
    <mergeCell ref="C10:D10"/>
    <mergeCell ref="A1:D1"/>
    <mergeCell ref="A3:D3"/>
    <mergeCell ref="B4:D4"/>
    <mergeCell ref="B5:D5"/>
    <mergeCell ref="F1:I1"/>
    <mergeCell ref="F3:I3"/>
    <mergeCell ref="G4:I4"/>
    <mergeCell ref="G5:I5"/>
  </mergeCells>
  <phoneticPr fontId="2"/>
  <printOptions horizontalCentered="1" verticalCentered="1"/>
  <pageMargins left="0.78740157480314965" right="0.27559055118110237" top="0.19685039370078741" bottom="0.19685039370078741" header="0.19685039370078741" footer="0.19685039370078741"/>
  <pageSetup paperSize="9" scale="113" orientation="landscape" r:id="rId1"/>
  <headerFooter scaleWithDoc="0">
    <oddHeader>&amp;R&amp;"HG丸ｺﾞｼｯｸM-PRO,太字"&amp;12[経費]</oddHeader>
    <oddFooter>&amp;C&amp;"HG丸ｺﾞｼｯｸM-PRO,標準"P5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7"/>
  <sheetViews>
    <sheetView view="pageBreakPreview" zoomScaleNormal="75" zoomScaleSheetLayoutView="100" workbookViewId="0">
      <selection activeCell="D28" sqref="D28"/>
    </sheetView>
  </sheetViews>
  <sheetFormatPr defaultRowHeight="17.100000000000001" customHeight="1"/>
  <cols>
    <col min="1" max="2" width="6.125" style="1" customWidth="1"/>
    <col min="3" max="3" width="21.5" style="1" customWidth="1"/>
    <col min="4" max="4" width="18.5" style="1" customWidth="1"/>
    <col min="5" max="5" width="6.625" style="1" customWidth="1"/>
    <col min="6" max="6" width="10.5" style="1" customWidth="1"/>
    <col min="7" max="8" width="6.125" style="1" customWidth="1"/>
    <col min="9" max="9" width="21.5" style="1" customWidth="1"/>
    <col min="10" max="10" width="18.5" style="1" customWidth="1"/>
    <col min="11" max="11" width="15.625" style="1" customWidth="1"/>
    <col min="12" max="13" width="4.625" style="1" customWidth="1"/>
    <col min="14" max="14" width="15.625" style="1" customWidth="1"/>
    <col min="15" max="16384" width="9" style="1"/>
  </cols>
  <sheetData>
    <row r="1" spans="1:13" s="21" customFormat="1" ht="31.5" customHeight="1">
      <c r="A1" s="404" t="s">
        <v>11</v>
      </c>
      <c r="B1" s="404"/>
      <c r="C1" s="404"/>
      <c r="D1" s="404"/>
      <c r="E1" s="318"/>
      <c r="F1" s="72" t="s">
        <v>224</v>
      </c>
      <c r="G1" s="455" t="s">
        <v>223</v>
      </c>
      <c r="H1" s="455"/>
      <c r="I1" s="455"/>
      <c r="J1" s="455"/>
    </row>
    <row r="2" spans="1:13" s="3" customFormat="1" ht="10.5" customHeight="1">
      <c r="A2" s="2"/>
      <c r="G2" s="2"/>
    </row>
    <row r="3" spans="1:13" s="25" customFormat="1" ht="17.100000000000001" customHeight="1">
      <c r="A3" s="405" t="s">
        <v>359</v>
      </c>
      <c r="B3" s="405"/>
      <c r="C3" s="405"/>
      <c r="D3" s="405"/>
      <c r="E3" s="104"/>
      <c r="G3" s="405"/>
      <c r="H3" s="405"/>
      <c r="I3" s="405"/>
      <c r="J3" s="405"/>
    </row>
    <row r="4" spans="1:13" s="22" customFormat="1" ht="17.100000000000001" customHeight="1">
      <c r="A4" s="26" t="s">
        <v>220</v>
      </c>
      <c r="B4" s="385" t="s">
        <v>503</v>
      </c>
      <c r="C4" s="385"/>
      <c r="D4" s="385"/>
      <c r="E4" s="27"/>
      <c r="G4" s="26"/>
      <c r="H4" s="385"/>
      <c r="I4" s="385"/>
      <c r="J4" s="385"/>
    </row>
    <row r="5" spans="1:13" s="22" customFormat="1" ht="17.100000000000001" customHeight="1">
      <c r="A5" s="26" t="s">
        <v>564</v>
      </c>
      <c r="B5" s="27" t="s">
        <v>613</v>
      </c>
      <c r="C5" s="27"/>
      <c r="D5" s="27"/>
      <c r="E5" s="27"/>
      <c r="G5" s="26"/>
      <c r="H5" s="385"/>
      <c r="I5" s="385"/>
      <c r="J5" s="385"/>
    </row>
    <row r="6" spans="1:13" s="22" customFormat="1" ht="17.100000000000001" customHeight="1">
      <c r="A6" s="26"/>
      <c r="B6" s="27" t="s">
        <v>566</v>
      </c>
      <c r="C6" s="27"/>
      <c r="D6" s="27"/>
      <c r="E6" s="27"/>
      <c r="G6" s="26"/>
      <c r="H6" s="385"/>
      <c r="I6" s="385"/>
      <c r="J6" s="385"/>
    </row>
    <row r="7" spans="1:13" s="22" customFormat="1" ht="17.100000000000001" customHeight="1">
      <c r="A7" s="26"/>
      <c r="B7" s="27" t="s">
        <v>565</v>
      </c>
      <c r="C7" s="27"/>
      <c r="D7" s="27"/>
      <c r="E7" s="27"/>
      <c r="G7" s="26"/>
      <c r="H7" s="27"/>
      <c r="I7" s="27"/>
      <c r="J7" s="27"/>
    </row>
    <row r="8" spans="1:13" s="22" customFormat="1" ht="17.100000000000001" customHeight="1">
      <c r="E8" s="27"/>
      <c r="H8" s="28"/>
      <c r="I8" s="28"/>
      <c r="J8" s="28"/>
    </row>
    <row r="9" spans="1:13" s="22" customFormat="1" ht="17.100000000000001" customHeight="1">
      <c r="A9" s="31"/>
      <c r="B9" s="456"/>
      <c r="C9" s="456"/>
      <c r="D9" s="456"/>
      <c r="E9" s="30"/>
      <c r="H9" s="26"/>
      <c r="I9" s="385"/>
      <c r="J9" s="385"/>
    </row>
    <row r="10" spans="1:13" s="22" customFormat="1" ht="17.100000000000001" customHeight="1">
      <c r="A10" s="31"/>
      <c r="B10" s="456" t="s">
        <v>426</v>
      </c>
      <c r="C10" s="456"/>
      <c r="D10" s="456"/>
      <c r="E10" s="30"/>
      <c r="G10" s="26"/>
      <c r="H10" s="385"/>
      <c r="I10" s="385"/>
    </row>
    <row r="11" spans="1:13" s="22" customFormat="1" ht="17.100000000000001" customHeight="1">
      <c r="A11" s="26" t="s">
        <v>221</v>
      </c>
      <c r="B11" s="126" t="s">
        <v>427</v>
      </c>
      <c r="C11" s="27"/>
      <c r="D11" s="27"/>
      <c r="E11" s="27"/>
      <c r="G11" s="28"/>
      <c r="H11" s="28"/>
      <c r="I11" s="28"/>
    </row>
    <row r="12" spans="1:13" s="22" customFormat="1" ht="17.100000000000001" customHeight="1">
      <c r="A12" s="26"/>
      <c r="B12" s="126" t="s">
        <v>396</v>
      </c>
      <c r="C12" s="27"/>
      <c r="D12" s="27"/>
      <c r="E12" s="27"/>
      <c r="G12" s="26"/>
      <c r="H12" s="385"/>
      <c r="I12" s="385"/>
    </row>
    <row r="13" spans="1:13" s="22" customFormat="1" ht="17.100000000000001" customHeight="1">
      <c r="A13" s="26"/>
      <c r="B13" s="126" t="s">
        <v>504</v>
      </c>
      <c r="C13" s="27"/>
      <c r="D13" s="27"/>
      <c r="E13" s="27"/>
      <c r="G13" s="26"/>
      <c r="H13" s="27"/>
      <c r="I13" s="27"/>
    </row>
    <row r="14" spans="1:13" s="22" customFormat="1" ht="17.100000000000001" customHeight="1">
      <c r="A14" s="26"/>
      <c r="B14" s="205" t="s">
        <v>505</v>
      </c>
      <c r="C14" s="27"/>
      <c r="D14" s="27"/>
      <c r="E14" s="27"/>
      <c r="F14" s="127" t="s">
        <v>415</v>
      </c>
      <c r="G14" s="26"/>
    </row>
    <row r="15" spans="1:13" s="22" customFormat="1" ht="11.25" customHeight="1" thickBot="1">
      <c r="A15" s="29"/>
      <c r="B15" s="29"/>
      <c r="C15" s="29"/>
      <c r="D15" s="29"/>
      <c r="E15" s="29"/>
      <c r="F15" s="128"/>
      <c r="G15" s="29"/>
      <c r="H15" s="29"/>
      <c r="I15" s="29"/>
      <c r="J15" s="29"/>
      <c r="K15" s="29"/>
      <c r="L15" s="29"/>
      <c r="M15" s="29"/>
    </row>
    <row r="16" spans="1:13" s="8" customFormat="1" ht="18" customHeight="1" thickTop="1">
      <c r="A16" s="4" t="s">
        <v>1</v>
      </c>
      <c r="B16" s="5" t="s">
        <v>3</v>
      </c>
      <c r="C16" s="312" t="s">
        <v>4</v>
      </c>
      <c r="D16" s="7" t="s">
        <v>0</v>
      </c>
      <c r="E16" s="337"/>
      <c r="F16" s="457" t="s">
        <v>397</v>
      </c>
      <c r="G16" s="458"/>
      <c r="H16" s="458"/>
      <c r="I16" s="458"/>
      <c r="J16" s="458"/>
    </row>
    <row r="17" spans="1:10" s="12" customFormat="1" ht="18" customHeight="1">
      <c r="A17" s="9"/>
      <c r="B17" s="10"/>
      <c r="C17" s="319" t="s">
        <v>135</v>
      </c>
      <c r="D17" s="307"/>
      <c r="E17" s="344"/>
      <c r="F17" s="457" t="s">
        <v>416</v>
      </c>
      <c r="G17" s="458"/>
      <c r="H17" s="458"/>
      <c r="I17" s="458"/>
      <c r="J17" s="458"/>
    </row>
    <row r="18" spans="1:10" s="12" customFormat="1" ht="18" customHeight="1">
      <c r="A18" s="13"/>
      <c r="B18" s="14"/>
      <c r="C18" s="320" t="s">
        <v>225</v>
      </c>
      <c r="D18" s="308"/>
      <c r="E18" s="316"/>
      <c r="G18" s="67"/>
      <c r="H18" s="68"/>
      <c r="I18" s="457" t="s">
        <v>622</v>
      </c>
      <c r="J18" s="457"/>
    </row>
    <row r="19" spans="1:10" s="12" customFormat="1" ht="18" customHeight="1">
      <c r="A19" s="13"/>
      <c r="B19" s="14"/>
      <c r="C19" s="36" t="s">
        <v>567</v>
      </c>
      <c r="D19" s="308"/>
      <c r="E19" s="316"/>
      <c r="F19" s="12" t="s">
        <v>401</v>
      </c>
      <c r="G19" s="67"/>
      <c r="H19" s="68"/>
      <c r="I19" s="68"/>
      <c r="J19" s="68"/>
    </row>
    <row r="20" spans="1:10" s="12" customFormat="1" ht="18" customHeight="1">
      <c r="A20" s="13"/>
      <c r="B20" s="14"/>
      <c r="C20" s="36" t="s">
        <v>422</v>
      </c>
      <c r="D20" s="308"/>
      <c r="E20" s="316"/>
      <c r="F20" s="12" t="s">
        <v>402</v>
      </c>
      <c r="G20" s="67"/>
      <c r="H20" s="68"/>
      <c r="I20" s="68"/>
      <c r="J20" s="68"/>
    </row>
    <row r="21" spans="1:10" s="12" customFormat="1" ht="18" customHeight="1">
      <c r="A21" s="13"/>
      <c r="B21" s="14"/>
      <c r="C21" s="36" t="s">
        <v>423</v>
      </c>
      <c r="D21" s="308"/>
      <c r="E21" s="316"/>
      <c r="F21" s="12" t="s">
        <v>403</v>
      </c>
      <c r="G21" s="67"/>
      <c r="H21" s="68"/>
      <c r="I21" s="68"/>
      <c r="J21" s="68"/>
    </row>
    <row r="22" spans="1:10" s="12" customFormat="1" ht="18" customHeight="1">
      <c r="A22" s="13"/>
      <c r="B22" s="14"/>
      <c r="C22" s="36" t="s">
        <v>424</v>
      </c>
      <c r="D22" s="308"/>
      <c r="E22" s="316"/>
      <c r="F22" s="12" t="s">
        <v>404</v>
      </c>
      <c r="H22" s="68"/>
      <c r="I22" s="68"/>
      <c r="J22" s="68"/>
    </row>
    <row r="23" spans="1:10" s="12" customFormat="1" ht="18" customHeight="1">
      <c r="A23" s="13"/>
      <c r="B23" s="14"/>
      <c r="C23" s="36"/>
      <c r="D23" s="308"/>
      <c r="E23" s="316"/>
      <c r="F23" s="129" t="s">
        <v>405</v>
      </c>
      <c r="H23" s="68"/>
      <c r="I23" s="68"/>
      <c r="J23" s="68"/>
    </row>
    <row r="24" spans="1:10" s="12" customFormat="1" ht="18" customHeight="1">
      <c r="A24" s="13"/>
      <c r="B24" s="14"/>
      <c r="C24" s="36"/>
      <c r="D24" s="308"/>
      <c r="E24" s="316"/>
      <c r="G24" s="67"/>
      <c r="H24" s="68"/>
      <c r="I24" s="68"/>
      <c r="J24" s="68"/>
    </row>
    <row r="25" spans="1:10" s="12" customFormat="1" ht="18" customHeight="1">
      <c r="A25" s="13"/>
      <c r="B25" s="14"/>
      <c r="C25" s="36"/>
      <c r="D25" s="308"/>
      <c r="E25" s="316"/>
      <c r="F25" s="12" t="s">
        <v>406</v>
      </c>
      <c r="G25" s="67"/>
      <c r="H25" s="68"/>
      <c r="I25" s="68"/>
      <c r="J25" s="68"/>
    </row>
    <row r="26" spans="1:10" s="12" customFormat="1" ht="18" customHeight="1">
      <c r="A26" s="13"/>
      <c r="B26" s="14"/>
      <c r="C26" s="36"/>
      <c r="D26" s="308"/>
      <c r="E26" s="316"/>
      <c r="F26" s="12" t="s">
        <v>407</v>
      </c>
      <c r="G26" s="67"/>
      <c r="H26" s="68"/>
      <c r="I26" s="68"/>
      <c r="J26" s="68"/>
    </row>
    <row r="27" spans="1:10" s="12" customFormat="1" ht="18" customHeight="1" thickBot="1">
      <c r="A27" s="16"/>
      <c r="B27" s="17"/>
      <c r="C27" s="37"/>
      <c r="D27" s="309"/>
      <c r="E27" s="316"/>
      <c r="F27" s="12" t="s">
        <v>408</v>
      </c>
      <c r="G27" s="67"/>
      <c r="H27" s="68"/>
      <c r="I27" s="68"/>
      <c r="J27" s="68"/>
    </row>
    <row r="28" spans="1:10" s="12" customFormat="1" ht="18" customHeight="1" thickTop="1" thickBot="1">
      <c r="A28" s="399" t="s">
        <v>2</v>
      </c>
      <c r="B28" s="400"/>
      <c r="C28" s="195" t="s">
        <v>279</v>
      </c>
      <c r="D28" s="310" t="str">
        <f>IF(SUM(D17:D27)=0,"",SUM(D17:D27))</f>
        <v/>
      </c>
      <c r="E28" s="317"/>
      <c r="F28" s="12" t="s">
        <v>409</v>
      </c>
      <c r="G28" s="71"/>
      <c r="H28" s="71"/>
      <c r="I28" s="69"/>
      <c r="J28" s="70"/>
    </row>
    <row r="29" spans="1:10" s="12" customFormat="1" ht="14.25" thickTop="1"/>
    <row r="30" spans="1:10" s="8" customFormat="1" ht="13.5">
      <c r="A30" s="397" t="s">
        <v>222</v>
      </c>
      <c r="B30" s="397"/>
      <c r="C30" s="397"/>
      <c r="D30" s="397"/>
      <c r="E30" s="73"/>
      <c r="F30" s="12"/>
      <c r="G30" s="397"/>
      <c r="H30" s="397"/>
      <c r="I30" s="397"/>
      <c r="J30" s="397"/>
    </row>
    <row r="31" spans="1:10" s="12" customFormat="1" ht="23.1" customHeight="1"/>
    <row r="32" spans="1:10" s="12" customFormat="1" ht="23.1" customHeight="1"/>
    <row r="33" spans="1:10" s="12" customFormat="1" ht="23.1" customHeight="1"/>
    <row r="34" spans="1:10" s="12" customFormat="1" ht="23.1" customHeight="1"/>
    <row r="35" spans="1:10" s="12" customFormat="1" ht="23.1" customHeight="1"/>
    <row r="36" spans="1:10" s="12" customFormat="1" ht="23.1" customHeight="1"/>
    <row r="37" spans="1:10" s="12" customFormat="1" ht="23.1" customHeight="1"/>
    <row r="38" spans="1:10" s="12" customFormat="1" ht="23.1" customHeight="1"/>
    <row r="39" spans="1:10" s="12" customFormat="1" ht="23.1" customHeight="1"/>
    <row r="40" spans="1:10" s="12" customFormat="1" ht="23.1" customHeight="1"/>
    <row r="41" spans="1:10" s="12" customFormat="1" ht="23.1" customHeight="1"/>
    <row r="42" spans="1:10" s="12" customFormat="1" ht="23.1" customHeight="1"/>
    <row r="43" spans="1:10" s="12" customFormat="1" ht="23.1" customHeight="1"/>
    <row r="44" spans="1:10" s="12" customFormat="1" ht="23.1" customHeight="1"/>
    <row r="45" spans="1:10" s="8" customFormat="1" ht="23.1" customHeight="1">
      <c r="A45" s="12"/>
      <c r="B45" s="12"/>
      <c r="C45" s="12"/>
      <c r="D45" s="12"/>
      <c r="E45" s="12"/>
      <c r="G45" s="12"/>
      <c r="H45" s="12"/>
      <c r="I45" s="12"/>
      <c r="J45" s="12"/>
    </row>
    <row r="46" spans="1:10" s="12" customFormat="1" ht="23.1" customHeight="1"/>
    <row r="47" spans="1:10" s="12" customFormat="1" ht="23.1" customHeight="1"/>
    <row r="48" spans="1:10" s="12" customFormat="1" ht="23.1" customHeight="1"/>
    <row r="49" s="12" customFormat="1" ht="23.1" customHeight="1"/>
    <row r="50" s="12" customFormat="1" ht="23.1" customHeight="1"/>
    <row r="51" s="12" customFormat="1" ht="23.1" customHeight="1"/>
    <row r="52" ht="23.1" customHeight="1"/>
    <row r="53" ht="23.1" customHeight="1"/>
    <row r="54" ht="23.1" customHeight="1"/>
    <row r="55" ht="23.1" customHeight="1"/>
    <row r="56" ht="23.1" customHeight="1"/>
    <row r="57" ht="23.1" customHeight="1"/>
    <row r="58" ht="23.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sheetData>
  <mergeCells count="19">
    <mergeCell ref="B10:D10"/>
    <mergeCell ref="H10:I10"/>
    <mergeCell ref="I9:J9"/>
    <mergeCell ref="B9:D9"/>
    <mergeCell ref="G30:J30"/>
    <mergeCell ref="A30:D30"/>
    <mergeCell ref="A28:B28"/>
    <mergeCell ref="F16:J16"/>
    <mergeCell ref="F17:J17"/>
    <mergeCell ref="H12:I12"/>
    <mergeCell ref="I18:J18"/>
    <mergeCell ref="A1:D1"/>
    <mergeCell ref="A3:D3"/>
    <mergeCell ref="B4:D4"/>
    <mergeCell ref="G1:J1"/>
    <mergeCell ref="H6:J6"/>
    <mergeCell ref="G3:J3"/>
    <mergeCell ref="H4:J4"/>
    <mergeCell ref="H5:J5"/>
  </mergeCells>
  <phoneticPr fontId="2"/>
  <printOptions horizontalCentered="1" verticalCentered="1"/>
  <pageMargins left="0.27559055118110237" right="0.78740157480314965" top="0.19685039370078741" bottom="0.19685039370078741" header="0.19685039370078741" footer="0.19685039370078741"/>
  <pageSetup paperSize="9" scale="113" orientation="landscape" r:id="rId1"/>
  <headerFooter scaleWithDoc="0">
    <oddHeader>&amp;L&amp;"HG丸ｺﾞｼｯｸM-PRO,太字"&amp;12[経費]</oddHeader>
    <oddFooter>&amp;C&amp;"HG丸ｺﾞｼｯｸM-PRO,標準"P6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80"/>
  <sheetViews>
    <sheetView view="pageBreakPreview" zoomScaleNormal="75" zoomScaleSheetLayoutView="100" workbookViewId="0">
      <selection activeCell="B13" sqref="B13"/>
    </sheetView>
  </sheetViews>
  <sheetFormatPr defaultRowHeight="17.100000000000001" customHeight="1"/>
  <cols>
    <col min="1" max="2" width="6.125" style="1" customWidth="1"/>
    <col min="3" max="3" width="21.5" style="1" customWidth="1"/>
    <col min="4" max="4" width="18.5" style="1" customWidth="1"/>
    <col min="5" max="5" width="10.5" style="1" customWidth="1"/>
    <col min="6" max="7" width="6.125" style="1" customWidth="1"/>
    <col min="8" max="8" width="21.5" style="1" customWidth="1"/>
    <col min="9" max="9" width="18.5" style="1" customWidth="1"/>
    <col min="10" max="16384" width="9" style="1"/>
  </cols>
  <sheetData>
    <row r="1" spans="1:9" s="21" customFormat="1" ht="31.5" customHeight="1">
      <c r="A1" s="404" t="s">
        <v>10</v>
      </c>
      <c r="B1" s="404"/>
      <c r="C1" s="404"/>
      <c r="D1" s="404"/>
      <c r="F1" s="404" t="s">
        <v>12</v>
      </c>
      <c r="G1" s="404"/>
      <c r="H1" s="404"/>
      <c r="I1" s="404"/>
    </row>
    <row r="2" spans="1:9" s="3" customFormat="1" ht="10.5" customHeight="1">
      <c r="A2" s="2"/>
      <c r="F2" s="2"/>
    </row>
    <row r="3" spans="1:9" s="25" customFormat="1" ht="17.25" customHeight="1">
      <c r="A3" s="405" t="s">
        <v>360</v>
      </c>
      <c r="B3" s="405"/>
      <c r="C3" s="405"/>
      <c r="D3" s="405"/>
      <c r="F3" s="405" t="s">
        <v>362</v>
      </c>
      <c r="G3" s="405"/>
      <c r="H3" s="405"/>
      <c r="I3" s="405"/>
    </row>
    <row r="4" spans="1:9" s="22" customFormat="1" ht="17.100000000000001" customHeight="1" thickBot="1">
      <c r="A4" s="461" t="s">
        <v>417</v>
      </c>
      <c r="B4" s="461"/>
      <c r="C4" s="461"/>
      <c r="D4" s="461"/>
      <c r="F4" s="26" t="s">
        <v>67</v>
      </c>
      <c r="G4" s="385" t="s">
        <v>418</v>
      </c>
      <c r="H4" s="385"/>
      <c r="I4" s="385"/>
    </row>
    <row r="5" spans="1:9" s="22" customFormat="1" ht="18" customHeight="1" thickTop="1" thickBot="1">
      <c r="A5" s="4" t="s">
        <v>1</v>
      </c>
      <c r="B5" s="5" t="s">
        <v>3</v>
      </c>
      <c r="C5" s="6" t="s">
        <v>4</v>
      </c>
      <c r="D5" s="7" t="s">
        <v>0</v>
      </c>
      <c r="F5" s="26"/>
      <c r="G5" s="385"/>
      <c r="H5" s="385"/>
      <c r="I5" s="385"/>
    </row>
    <row r="6" spans="1:9" s="22" customFormat="1" ht="18" customHeight="1" thickTop="1">
      <c r="A6" s="9"/>
      <c r="B6" s="10"/>
      <c r="C6" s="11"/>
      <c r="D6" s="307"/>
      <c r="F6" s="4" t="s">
        <v>1</v>
      </c>
      <c r="G6" s="5" t="s">
        <v>3</v>
      </c>
      <c r="H6" s="6" t="s">
        <v>4</v>
      </c>
      <c r="I6" s="7" t="s">
        <v>0</v>
      </c>
    </row>
    <row r="7" spans="1:9" s="22" customFormat="1" ht="18" customHeight="1">
      <c r="A7" s="38"/>
      <c r="B7" s="39"/>
      <c r="C7" s="40"/>
      <c r="D7" s="311"/>
      <c r="F7" s="9"/>
      <c r="G7" s="10"/>
      <c r="H7" s="11"/>
      <c r="I7" s="307"/>
    </row>
    <row r="8" spans="1:9" s="22" customFormat="1" ht="18" customHeight="1">
      <c r="A8" s="13"/>
      <c r="B8" s="14"/>
      <c r="C8" s="15"/>
      <c r="D8" s="308"/>
      <c r="F8" s="13"/>
      <c r="G8" s="14"/>
      <c r="H8" s="15"/>
      <c r="I8" s="308"/>
    </row>
    <row r="9" spans="1:9" s="22" customFormat="1" ht="18" customHeight="1">
      <c r="A9" s="13"/>
      <c r="B9" s="14"/>
      <c r="C9" s="15"/>
      <c r="D9" s="308"/>
      <c r="F9" s="13"/>
      <c r="G9" s="14"/>
      <c r="H9" s="15"/>
      <c r="I9" s="308"/>
    </row>
    <row r="10" spans="1:9" s="22" customFormat="1" ht="18" customHeight="1">
      <c r="A10" s="13"/>
      <c r="B10" s="14"/>
      <c r="C10" s="15"/>
      <c r="D10" s="308"/>
      <c r="F10" s="13"/>
      <c r="G10" s="14"/>
      <c r="H10" s="15"/>
      <c r="I10" s="308"/>
    </row>
    <row r="11" spans="1:9" s="22" customFormat="1" ht="18" customHeight="1">
      <c r="A11" s="13"/>
      <c r="B11" s="14"/>
      <c r="C11" s="15"/>
      <c r="D11" s="308"/>
      <c r="E11" s="29"/>
      <c r="F11" s="13"/>
      <c r="G11" s="14"/>
      <c r="H11" s="15"/>
      <c r="I11" s="308"/>
    </row>
    <row r="12" spans="1:9" s="22" customFormat="1" ht="18" customHeight="1">
      <c r="A12" s="13"/>
      <c r="B12" s="14"/>
      <c r="C12" s="15"/>
      <c r="D12" s="308"/>
      <c r="E12" s="29"/>
      <c r="F12" s="13"/>
      <c r="G12" s="14"/>
      <c r="H12" s="15"/>
      <c r="I12" s="308"/>
    </row>
    <row r="13" spans="1:9" s="8" customFormat="1" ht="18" customHeight="1">
      <c r="A13" s="13"/>
      <c r="B13" s="14"/>
      <c r="C13" s="15"/>
      <c r="D13" s="308"/>
      <c r="F13" s="13"/>
      <c r="G13" s="14"/>
      <c r="H13" s="15"/>
      <c r="I13" s="308"/>
    </row>
    <row r="14" spans="1:9" s="12" customFormat="1" ht="18" customHeight="1" thickBot="1">
      <c r="A14" s="16"/>
      <c r="B14" s="17"/>
      <c r="C14" s="18"/>
      <c r="D14" s="309"/>
      <c r="F14" s="13"/>
      <c r="G14" s="14"/>
      <c r="H14" s="15"/>
      <c r="I14" s="308"/>
    </row>
    <row r="15" spans="1:9" s="12" customFormat="1" ht="18" customHeight="1" thickTop="1" thickBot="1">
      <c r="A15" s="459" t="s">
        <v>2</v>
      </c>
      <c r="B15" s="460"/>
      <c r="C15" s="20" t="s">
        <v>46</v>
      </c>
      <c r="D15" s="310" t="str">
        <f>IF(SUM(D6:D14)=0,"",SUM(D6:D14))</f>
        <v/>
      </c>
      <c r="F15" s="13"/>
      <c r="G15" s="14"/>
      <c r="H15" s="15"/>
      <c r="I15" s="308"/>
    </row>
    <row r="16" spans="1:9" s="12" customFormat="1" ht="18" customHeight="1" thickTop="1">
      <c r="F16" s="13"/>
      <c r="G16" s="14"/>
      <c r="H16" s="15"/>
      <c r="I16" s="308"/>
    </row>
    <row r="17" spans="1:9" s="12" customFormat="1" ht="18" customHeight="1">
      <c r="A17" s="397" t="s">
        <v>26</v>
      </c>
      <c r="B17" s="397"/>
      <c r="C17" s="397"/>
      <c r="D17" s="397"/>
      <c r="F17" s="13"/>
      <c r="G17" s="14"/>
      <c r="H17" s="15"/>
      <c r="I17" s="308"/>
    </row>
    <row r="18" spans="1:9" s="12" customFormat="1" ht="18" customHeight="1">
      <c r="A18" s="451" t="s">
        <v>13</v>
      </c>
      <c r="B18" s="451"/>
      <c r="C18" s="451"/>
      <c r="D18" s="451"/>
      <c r="F18" s="13"/>
      <c r="G18" s="14"/>
      <c r="H18" s="15"/>
      <c r="I18" s="308"/>
    </row>
    <row r="19" spans="1:9" s="12" customFormat="1" ht="18" customHeight="1">
      <c r="A19" s="451"/>
      <c r="B19" s="451"/>
      <c r="C19" s="451"/>
      <c r="D19" s="451"/>
      <c r="F19" s="13"/>
      <c r="G19" s="14"/>
      <c r="H19" s="15"/>
      <c r="I19" s="308"/>
    </row>
    <row r="20" spans="1:9" s="12" customFormat="1" ht="17.25">
      <c r="A20" s="405" t="s">
        <v>361</v>
      </c>
      <c r="B20" s="405"/>
      <c r="C20" s="405"/>
      <c r="D20" s="405"/>
      <c r="F20" s="13"/>
      <c r="G20" s="14"/>
      <c r="H20" s="15"/>
      <c r="I20" s="308"/>
    </row>
    <row r="21" spans="1:9" s="12" customFormat="1" ht="18" customHeight="1" thickBot="1">
      <c r="A21" s="26" t="s">
        <v>67</v>
      </c>
      <c r="B21" s="385" t="s">
        <v>398</v>
      </c>
      <c r="C21" s="385"/>
      <c r="D21" s="385"/>
      <c r="F21" s="13"/>
      <c r="G21" s="14"/>
      <c r="H21" s="15"/>
      <c r="I21" s="308"/>
    </row>
    <row r="22" spans="1:9" s="12" customFormat="1" ht="18" customHeight="1" thickTop="1">
      <c r="A22" s="297" t="s">
        <v>1</v>
      </c>
      <c r="B22" s="312" t="s">
        <v>3</v>
      </c>
      <c r="C22" s="298" t="s">
        <v>4</v>
      </c>
      <c r="D22" s="313" t="s">
        <v>0</v>
      </c>
      <c r="F22" s="13"/>
      <c r="G22" s="14"/>
      <c r="H22" s="15"/>
      <c r="I22" s="308"/>
    </row>
    <row r="23" spans="1:9" s="12" customFormat="1" ht="18" customHeight="1">
      <c r="A23" s="38"/>
      <c r="B23" s="39"/>
      <c r="C23" s="40"/>
      <c r="D23" s="311"/>
      <c r="F23" s="13"/>
      <c r="G23" s="14"/>
      <c r="H23" s="15"/>
      <c r="I23" s="308"/>
    </row>
    <row r="24" spans="1:9" s="12" customFormat="1" ht="18" customHeight="1">
      <c r="A24" s="13"/>
      <c r="B24" s="14"/>
      <c r="C24" s="15"/>
      <c r="D24" s="308"/>
      <c r="F24" s="13"/>
      <c r="G24" s="14"/>
      <c r="H24" s="15"/>
      <c r="I24" s="308"/>
    </row>
    <row r="25" spans="1:9" s="12" customFormat="1" ht="18" customHeight="1">
      <c r="A25" s="13"/>
      <c r="B25" s="14"/>
      <c r="C25" s="15"/>
      <c r="D25" s="308"/>
      <c r="F25" s="365"/>
      <c r="G25" s="366"/>
      <c r="H25" s="87"/>
      <c r="I25" s="309"/>
    </row>
    <row r="26" spans="1:9" s="12" customFormat="1" ht="18" customHeight="1" thickBot="1">
      <c r="A26" s="13"/>
      <c r="B26" s="14"/>
      <c r="C26" s="15"/>
      <c r="D26" s="308"/>
      <c r="F26" s="16"/>
      <c r="G26" s="17"/>
      <c r="H26" s="18"/>
      <c r="I26" s="309"/>
    </row>
    <row r="27" spans="1:9" s="12" customFormat="1" ht="18" customHeight="1" thickTop="1" thickBot="1">
      <c r="A27" s="16"/>
      <c r="B27" s="17"/>
      <c r="C27" s="18"/>
      <c r="D27" s="309"/>
      <c r="F27" s="399" t="s">
        <v>2</v>
      </c>
      <c r="G27" s="400"/>
      <c r="H27" s="195" t="s">
        <v>48</v>
      </c>
      <c r="I27" s="310" t="str">
        <f>IF(SUM(I7:I26)=0,"",SUM(I7:I26))</f>
        <v/>
      </c>
    </row>
    <row r="28" spans="1:9" s="12" customFormat="1" ht="18" customHeight="1" thickTop="1" thickBot="1">
      <c r="A28" s="399" t="s">
        <v>2</v>
      </c>
      <c r="B28" s="400"/>
      <c r="C28" s="195" t="s">
        <v>47</v>
      </c>
      <c r="D28" s="204" t="str">
        <f>IF(SUM(D23:D27)=0,"",SUM(D23:D27))</f>
        <v/>
      </c>
    </row>
    <row r="29" spans="1:9" s="12" customFormat="1" ht="23.1" customHeight="1" thickTop="1">
      <c r="A29" s="397" t="s">
        <v>31</v>
      </c>
      <c r="B29" s="397"/>
      <c r="C29" s="397"/>
      <c r="D29" s="397"/>
      <c r="F29" s="397" t="s">
        <v>32</v>
      </c>
      <c r="G29" s="397"/>
      <c r="H29" s="397"/>
      <c r="I29" s="397"/>
    </row>
    <row r="30" spans="1:9" s="12" customFormat="1" ht="23.1" customHeight="1">
      <c r="A30" s="1"/>
      <c r="B30" s="1"/>
      <c r="C30" s="1"/>
      <c r="D30" s="1"/>
    </row>
    <row r="31" spans="1:9" s="12" customFormat="1" ht="23.1" customHeight="1">
      <c r="A31" s="1"/>
      <c r="B31" s="1"/>
      <c r="C31" s="1"/>
      <c r="D31" s="1"/>
    </row>
    <row r="32" spans="1:9" s="12" customFormat="1" ht="23.1" customHeight="1">
      <c r="A32" s="1"/>
      <c r="B32" s="1"/>
      <c r="C32" s="1"/>
      <c r="D32" s="1"/>
    </row>
    <row r="33" spans="1:9" s="12" customFormat="1" ht="23.1" customHeight="1">
      <c r="A33" s="1"/>
      <c r="B33" s="1"/>
      <c r="C33" s="1"/>
      <c r="D33" s="1"/>
    </row>
    <row r="34" spans="1:9" s="12" customFormat="1" ht="23.1" customHeight="1">
      <c r="A34" s="1"/>
      <c r="B34" s="1"/>
      <c r="C34" s="1"/>
      <c r="D34" s="1"/>
    </row>
    <row r="35" spans="1:9" s="12" customFormat="1" ht="23.1" customHeight="1">
      <c r="A35" s="1"/>
      <c r="B35" s="1"/>
      <c r="C35" s="1"/>
      <c r="D35" s="1"/>
    </row>
    <row r="36" spans="1:9" s="12" customFormat="1" ht="23.1" customHeight="1">
      <c r="A36" s="1"/>
      <c r="B36" s="1"/>
      <c r="C36" s="1"/>
      <c r="D36" s="1"/>
    </row>
    <row r="37" spans="1:9" s="12" customFormat="1" ht="23.1" customHeight="1">
      <c r="A37" s="1"/>
      <c r="B37" s="1"/>
      <c r="C37" s="1"/>
      <c r="D37" s="1"/>
    </row>
    <row r="38" spans="1:9" s="8" customFormat="1" ht="23.1" customHeight="1">
      <c r="A38" s="1"/>
      <c r="B38" s="1"/>
      <c r="C38" s="1"/>
      <c r="D38" s="1"/>
      <c r="E38" s="12"/>
      <c r="F38" s="1"/>
      <c r="G38" s="1"/>
      <c r="H38" s="1"/>
      <c r="I38" s="1"/>
    </row>
    <row r="39" spans="1:9" s="12" customFormat="1" ht="23.1" customHeight="1">
      <c r="A39" s="1"/>
      <c r="B39" s="1"/>
      <c r="C39" s="1"/>
      <c r="D39" s="1"/>
      <c r="F39" s="1"/>
      <c r="G39" s="1"/>
      <c r="H39" s="1"/>
      <c r="I39" s="1"/>
    </row>
    <row r="40" spans="1:9" s="12" customFormat="1" ht="23.1" customHeight="1">
      <c r="A40" s="1"/>
      <c r="B40" s="1"/>
      <c r="C40" s="1"/>
      <c r="D40" s="1"/>
      <c r="F40" s="1"/>
      <c r="G40" s="1"/>
      <c r="H40" s="1"/>
      <c r="I40" s="1"/>
    </row>
    <row r="41" spans="1:9" s="12" customFormat="1" ht="23.1" customHeight="1">
      <c r="A41" s="1"/>
      <c r="B41" s="1"/>
      <c r="C41" s="1"/>
      <c r="D41" s="1"/>
      <c r="F41" s="1"/>
      <c r="G41" s="1"/>
      <c r="H41" s="1"/>
      <c r="I41" s="1"/>
    </row>
    <row r="42" spans="1:9" s="12" customFormat="1" ht="23.1" customHeight="1">
      <c r="A42" s="1"/>
      <c r="B42" s="1"/>
      <c r="C42" s="1"/>
      <c r="D42" s="1"/>
      <c r="F42" s="1"/>
      <c r="G42" s="1"/>
      <c r="H42" s="1"/>
      <c r="I42" s="1"/>
    </row>
    <row r="43" spans="1:9" s="12" customFormat="1" ht="23.1" customHeight="1">
      <c r="A43" s="1"/>
      <c r="B43" s="1"/>
      <c r="C43" s="1"/>
      <c r="D43" s="1"/>
      <c r="F43" s="1"/>
      <c r="G43" s="1"/>
      <c r="H43" s="1"/>
      <c r="I43" s="1"/>
    </row>
    <row r="44" spans="1:9" s="12" customFormat="1" ht="23.1" customHeight="1">
      <c r="A44" s="1"/>
      <c r="B44" s="1"/>
      <c r="C44" s="1"/>
      <c r="D44" s="1"/>
      <c r="F44" s="1"/>
      <c r="G44" s="1"/>
      <c r="H44" s="1"/>
      <c r="I44" s="1"/>
    </row>
    <row r="45" spans="1:9" ht="23.1" customHeight="1"/>
    <row r="46" spans="1:9" ht="23.1" customHeight="1"/>
    <row r="47" spans="1:9" ht="23.1" customHeight="1"/>
    <row r="48" spans="1:9" ht="23.1" customHeight="1"/>
    <row r="49" ht="23.1" customHeight="1"/>
    <row r="50" ht="23.1" customHeight="1"/>
    <row r="51" ht="23.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sheetData>
  <mergeCells count="16">
    <mergeCell ref="F1:I1"/>
    <mergeCell ref="F3:I3"/>
    <mergeCell ref="G4:I4"/>
    <mergeCell ref="G5:I5"/>
    <mergeCell ref="A1:D1"/>
    <mergeCell ref="A3:D3"/>
    <mergeCell ref="A4:D4"/>
    <mergeCell ref="F27:G27"/>
    <mergeCell ref="F29:I29"/>
    <mergeCell ref="A18:D19"/>
    <mergeCell ref="A15:B15"/>
    <mergeCell ref="A17:D17"/>
    <mergeCell ref="A29:D29"/>
    <mergeCell ref="A28:B28"/>
    <mergeCell ref="A20:D20"/>
    <mergeCell ref="B21:D21"/>
  </mergeCells>
  <phoneticPr fontId="2"/>
  <printOptions horizontalCentered="1" verticalCentered="1"/>
  <pageMargins left="0.78740157480314965" right="0.27559055118110237" top="0.19685039370078741" bottom="0.19685039370078741" header="0.19685039370078741" footer="0.19685039370078741"/>
  <pageSetup paperSize="9" scale="113" orientation="landscape" r:id="rId1"/>
  <headerFooter scaleWithDoc="0">
    <oddHeader>&amp;R&amp;"HG丸ｺﾞｼｯｸM-PRO,太字"&amp;12[経費]</oddHeader>
    <oddFooter>&amp;C&amp;"HG丸ｺﾞｼｯｸM-PRO,標準"P7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表・表紙</vt:lpstr>
      <vt:lpstr>裏・目次</vt:lpstr>
      <vt:lpstr>1表・見出し</vt:lpstr>
      <vt:lpstr>2裏・①販売金額②家事・事業消費 </vt:lpstr>
      <vt:lpstr>3表・③雑収入･収入合計</vt:lpstr>
      <vt:lpstr>4裏・⑧雇人⑨小作</vt:lpstr>
      <vt:lpstr>５表・⑪貸倒⑫利割</vt:lpstr>
      <vt:lpstr>6裏・㋑租税</vt:lpstr>
      <vt:lpstr>7表・㋺種苗㋩素蓄㋥肥料</vt:lpstr>
      <vt:lpstr>8裏・㋭飼料㋬農具費㋣農薬</vt:lpstr>
      <vt:lpstr>9表・㋠諸材料㋷修繕料</vt:lpstr>
      <vt:lpstr>10裏・㋦動力高熱</vt:lpstr>
      <vt:lpstr>11表・㋸衣料㋾共済</vt:lpstr>
      <vt:lpstr>12裏・㋻荷運㋕土地改良</vt:lpstr>
      <vt:lpstr>13表・㋡雑費㋵～㋞</vt:lpstr>
      <vt:lpstr>14裏・⑩減価償却費</vt:lpstr>
      <vt:lpstr>15表・減価計算シート</vt:lpstr>
      <vt:lpstr>16裏・耐用年数表 </vt:lpstr>
      <vt:lpstr>17表・経費合計・専従者</vt:lpstr>
      <vt:lpstr>18裏・背表紙裏</vt:lpstr>
      <vt:lpstr>'10裏・㋦動力高熱'!Print_Area</vt:lpstr>
      <vt:lpstr>'11表・㋸衣料㋾共済'!Print_Area</vt:lpstr>
      <vt:lpstr>'12裏・㋻荷運㋕土地改良'!Print_Area</vt:lpstr>
      <vt:lpstr>'13表・㋡雑費㋵～㋞'!Print_Area</vt:lpstr>
      <vt:lpstr>'14裏・⑩減価償却費'!Print_Area</vt:lpstr>
      <vt:lpstr>'16裏・耐用年数表 '!Print_Area</vt:lpstr>
      <vt:lpstr>'17表・経費合計・専従者'!Print_Area</vt:lpstr>
      <vt:lpstr>'18裏・背表紙裏'!Print_Area</vt:lpstr>
      <vt:lpstr>'1表・見出し'!Print_Area</vt:lpstr>
      <vt:lpstr>'2裏・①販売金額②家事・事業消費 '!Print_Area</vt:lpstr>
      <vt:lpstr>'3表・③雑収入･収入合計'!Print_Area</vt:lpstr>
      <vt:lpstr>'4裏・⑧雇人⑨小作'!Print_Area</vt:lpstr>
      <vt:lpstr>'５表・⑪貸倒⑫利割'!Print_Area</vt:lpstr>
      <vt:lpstr>'6裏・㋑租税'!Print_Area</vt:lpstr>
      <vt:lpstr>'7表・㋺種苗㋩素蓄㋥肥料'!Print_Area</vt:lpstr>
      <vt:lpstr>'8裏・㋭飼料㋬農具費㋣農薬'!Print_Area</vt:lpstr>
      <vt:lpstr>'9表・㋠諸材料㋷修繕料'!Print_Area</vt:lpstr>
      <vt:lpstr>裏・目次!Print_Area</vt:lpstr>
      <vt:lpstr>'16裏・耐用年数表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u0060</dc:creator>
  <cp:lastModifiedBy>U1025</cp:lastModifiedBy>
  <cp:lastPrinted>2024-11-11T00:26:22Z</cp:lastPrinted>
  <dcterms:created xsi:type="dcterms:W3CDTF">2006-10-04T01:44:38Z</dcterms:created>
  <dcterms:modified xsi:type="dcterms:W3CDTF">2024-11-11T00:46:05Z</dcterms:modified>
</cp:coreProperties>
</file>